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3270" tabRatio="602" activeTab="1"/>
  </bookViews>
  <sheets>
    <sheet name="Wyniki-Juniorzy-sztafeta " sheetId="1" r:id="rId1"/>
    <sheet name="Wyniki-Juniorzy mł-sztafeta" sheetId="2" r:id="rId2"/>
    <sheet name="Wyniki-Juniorki-sztafeta" sheetId="3" r:id="rId3"/>
    <sheet name="Wyniki-Juniorki mł-sztafeta" sheetId="4" r:id="rId4"/>
  </sheets>
  <definedNames>
    <definedName name="_xlnm.Print_Area" localSheetId="1">'Wyniki-Juniorzy mł-sztafeta'!$A$1:$W$63</definedName>
  </definedNames>
  <calcPr fullCalcOnLoad="1"/>
</workbook>
</file>

<file path=xl/sharedStrings.xml><?xml version="1.0" encoding="utf-8"?>
<sst xmlns="http://schemas.openxmlformats.org/spreadsheetml/2006/main" count="614" uniqueCount="166">
  <si>
    <t>Nr</t>
  </si>
  <si>
    <t>L</t>
  </si>
  <si>
    <t>S</t>
  </si>
  <si>
    <t>M</t>
  </si>
  <si>
    <t>PK</t>
  </si>
  <si>
    <t>R</t>
  </si>
  <si>
    <t>czas</t>
  </si>
  <si>
    <t>startu</t>
  </si>
  <si>
    <t>mety</t>
  </si>
  <si>
    <t>sztafety</t>
  </si>
  <si>
    <t>+</t>
  </si>
  <si>
    <t>Klub</t>
  </si>
  <si>
    <t>Nazwisko imię</t>
  </si>
  <si>
    <t>Strzelania</t>
  </si>
  <si>
    <t>Czas</t>
  </si>
  <si>
    <t>Różnice</t>
  </si>
  <si>
    <t>czasowe</t>
  </si>
  <si>
    <t>DELEGAT TECHNICZNY</t>
  </si>
  <si>
    <t>zawodnika</t>
  </si>
  <si>
    <t>wsp</t>
  </si>
  <si>
    <t>kl</t>
  </si>
  <si>
    <t>BLKS ŻYWIEC/SMS MOSZCZANICA</t>
  </si>
  <si>
    <t>MKS KARKONOSZE/SMS I</t>
  </si>
  <si>
    <t>MKS KARKONOSZE/SMS II</t>
  </si>
  <si>
    <t>MKS KARKONOSZE/SMS III</t>
  </si>
  <si>
    <t>TURKOWICZ Szymon</t>
  </si>
  <si>
    <t>STANKIEWICZ Dawid</t>
  </si>
  <si>
    <t>FIRLEJ Marek</t>
  </si>
  <si>
    <t>JAWORSKI Adrian</t>
  </si>
  <si>
    <t>AZS AWF KATOWICE</t>
  </si>
  <si>
    <t>FEDOR Magdalena</t>
  </si>
  <si>
    <t>WOJTAS Justyna</t>
  </si>
  <si>
    <t>KIEŁBASA Anna</t>
  </si>
  <si>
    <t>BUKACKA Irena</t>
  </si>
  <si>
    <t>GUŁA Monika</t>
  </si>
  <si>
    <t>GĄSIENICA Katarzyna</t>
  </si>
  <si>
    <t>LEJA Katarzyna</t>
  </si>
  <si>
    <t>GRZESZCZAK Joanna</t>
  </si>
  <si>
    <t>JAKIEŁA Katarzyna</t>
  </si>
  <si>
    <t>Szt.</t>
  </si>
  <si>
    <t>MATUSIK Mateusz</t>
  </si>
  <si>
    <t>pkt</t>
  </si>
  <si>
    <t>JUNIORZY   bieg  sztafetowy 3 x 7,5 km   L S</t>
  </si>
  <si>
    <t>MKS KARKONOSZE/SMS Szkl.Por.</t>
  </si>
  <si>
    <t>AZS AWF WROCŁAW</t>
  </si>
  <si>
    <t>BKS WP-KOŚCIELISKO</t>
  </si>
  <si>
    <t>UKN "MELAFIR" Czarny Bór</t>
  </si>
  <si>
    <t>IKN "GÓRNIK"  IWONICZ ZDRÓJ I</t>
  </si>
  <si>
    <t>JAKUBOWICZ Grzegorz</t>
  </si>
  <si>
    <t>CHUDZIŃSKI Sylwester</t>
  </si>
  <si>
    <t>STRZAŁKOWSKI Adrian</t>
  </si>
  <si>
    <t>SEMERIAK Łukasz</t>
  </si>
  <si>
    <t>OPYRCHAŁ Grzegorz</t>
  </si>
  <si>
    <t>CICHOŃ Łukasz</t>
  </si>
  <si>
    <t>STECKIEWICZ Adam</t>
  </si>
  <si>
    <t>NKS "DYNAMIT" CHORZÓW</t>
  </si>
  <si>
    <t>GUZIK Krzysztof</t>
  </si>
  <si>
    <t>STEC Mateusz</t>
  </si>
  <si>
    <t>MIĘTUS Krzysztof</t>
  </si>
  <si>
    <t>BIELAWA Piotr</t>
  </si>
  <si>
    <t>IWANIEC Iwona</t>
  </si>
  <si>
    <t>PEDYK Izabela</t>
  </si>
  <si>
    <t>UKS "LIDER" KATOWICE</t>
  </si>
  <si>
    <t>JEDYNAK Martyna</t>
  </si>
  <si>
    <t>HOJNISZ Monika</t>
  </si>
  <si>
    <t>PIASECKA Magdalena</t>
  </si>
  <si>
    <t>JUNIORKI MŁODSZE  bieg  sztafetowy 3 x 6 km   L S</t>
  </si>
  <si>
    <t>JUNIORKI   bieg  sztafetowy 3 x 6 km   L S</t>
  </si>
  <si>
    <t>MKS DUSZNIKI ZDRÓJ/SMS</t>
  </si>
  <si>
    <t>MKS KARKONOSZE/SMS Szkl.Poręba</t>
  </si>
  <si>
    <t>HOJNISZ Patrycja</t>
  </si>
  <si>
    <t>JUNIORZY MŁODSI  bieg  sztafetowy 3 x 7,5 km   L S</t>
  </si>
  <si>
    <t>I</t>
  </si>
  <si>
    <t>II</t>
  </si>
  <si>
    <t>WYNIKI  OFICJALNE</t>
  </si>
  <si>
    <t>XIV OGÓLNOPOLSKA OLIMPIADA MŁODZIEŻY W BIATHLONIE</t>
  </si>
  <si>
    <t>Kościelisko 04-10.02.2008 r.</t>
  </si>
  <si>
    <t>Start 10.02.2008 r. godz.9:15</t>
  </si>
  <si>
    <t xml:space="preserve">BKS WP-KOŚCIELISKO </t>
  </si>
  <si>
    <t>MKS DUSZNIKI ZDRÓJ/SMS   I</t>
  </si>
  <si>
    <t>WIECZOREK Mateusz</t>
  </si>
  <si>
    <t>SŁONINA  Łukasz</t>
  </si>
  <si>
    <t>BURY  Bartłomiej</t>
  </si>
  <si>
    <t>KOTAS Piotr</t>
  </si>
  <si>
    <t>MACIULEWICZ Adrian</t>
  </si>
  <si>
    <t>LEJA Mariusz</t>
  </si>
  <si>
    <t>HULBÓJ Wojciech</t>
  </si>
  <si>
    <t>MKS DUSZNIKI ZDRÓJ/SMS   II</t>
  </si>
  <si>
    <t>ZIĘBA Paweł</t>
  </si>
  <si>
    <t>JAŻDŻEWSKI Dawid</t>
  </si>
  <si>
    <t>BIAŁKOWSKI Andrzej</t>
  </si>
  <si>
    <t>PITOŃ Adrian</t>
  </si>
  <si>
    <t>PENAR Grzegorz</t>
  </si>
  <si>
    <t>POTRZĄSAJ  Rafał</t>
  </si>
  <si>
    <t xml:space="preserve">MKS DUSZNIKI ZDRÓJ/SMS   I </t>
  </si>
  <si>
    <t>DUCHNIK  Damian</t>
  </si>
  <si>
    <t>WALECKI  Patryk</t>
  </si>
  <si>
    <t>STARYK Adrian</t>
  </si>
  <si>
    <t>WOJTAS Michał</t>
  </si>
  <si>
    <t>KORZEŃ Grzegorz</t>
  </si>
  <si>
    <t>ZAWÓŁ Mateusz</t>
  </si>
  <si>
    <t>WOLSKI Emil</t>
  </si>
  <si>
    <t>CICHOŃ  Sławomir</t>
  </si>
  <si>
    <t xml:space="preserve">BLKS ŻYWIEC/SMS MOSZCZANICA </t>
  </si>
  <si>
    <t>GUZIK Grzegorz</t>
  </si>
  <si>
    <t>CZAKON Patryk</t>
  </si>
  <si>
    <t>JABŁONKA Mateusz</t>
  </si>
  <si>
    <t>WRONA Artur</t>
  </si>
  <si>
    <t>KALINOWSKI Bolesław</t>
  </si>
  <si>
    <t>KOWALSKI Robert</t>
  </si>
  <si>
    <t>MŁYNAREK Łukasz</t>
  </si>
  <si>
    <t>UKS "G-8" BIELANY WARSZAWA</t>
  </si>
  <si>
    <t>KARCZMARZ Bartłomiej</t>
  </si>
  <si>
    <t>SUCHECKI Marcin</t>
  </si>
  <si>
    <t>BERTINO  Francesco</t>
  </si>
  <si>
    <t xml:space="preserve">MKS DUSZNIKI ZDRÓJ/SMS   II </t>
  </si>
  <si>
    <t>NAMLIK Krystian</t>
  </si>
  <si>
    <t>MIGDAŁ Tomasz</t>
  </si>
  <si>
    <t>KOPKA Szymon</t>
  </si>
  <si>
    <t>ORZECHOWSKI Paweł</t>
  </si>
  <si>
    <t xml:space="preserve">HARASIM Adam </t>
  </si>
  <si>
    <t>SZEREMETA Mateusz</t>
  </si>
  <si>
    <t>KRAJEWSKI Dariusz</t>
  </si>
  <si>
    <t>"ŚLĄSK 2008"</t>
  </si>
  <si>
    <t>Start 10.02.2008 r. godz.11:45</t>
  </si>
  <si>
    <t>MALINOWSKA Sylwia</t>
  </si>
  <si>
    <t>SZCZĘCH Anna</t>
  </si>
  <si>
    <t>WOJTAS Agata</t>
  </si>
  <si>
    <t>Start 10.02.2008 r. godz.11.47</t>
  </si>
  <si>
    <t>MĄKA Anna</t>
  </si>
  <si>
    <t>BUKOWSKA Maria</t>
  </si>
  <si>
    <t>KUCHARZAK Małgorzata</t>
  </si>
  <si>
    <t>CYGANIK Aleksandra</t>
  </si>
  <si>
    <t>WÓJCIK Angelika</t>
  </si>
  <si>
    <t>WILL Karolina</t>
  </si>
  <si>
    <t xml:space="preserve">MKS KARKONOSZE/ SMS </t>
  </si>
  <si>
    <t>ZUBRZYCKA Urszula</t>
  </si>
  <si>
    <t>WOJDA Dominika</t>
  </si>
  <si>
    <t>BKS WP KOŚCIELISKO/SMS Zakopane  I</t>
  </si>
  <si>
    <t>BKS WP KOŚCIELISKO/SMS Zakopane  II</t>
  </si>
  <si>
    <t>SOBCZAK Dominika</t>
  </si>
  <si>
    <t>PITOŃ Anna</t>
  </si>
  <si>
    <t>MKS DUSZNIKI ZDRÓJ / SMS  I</t>
  </si>
  <si>
    <t>MKS DUSZNIKI ZDRÓJ / SMS  II</t>
  </si>
  <si>
    <t>WIECZOREK Paulina</t>
  </si>
  <si>
    <t>SMOLARSKA Justyna</t>
  </si>
  <si>
    <t>HOŁYST Joanna</t>
  </si>
  <si>
    <t>UKS "LIDER" KATOWICE  I</t>
  </si>
  <si>
    <t>UKS "LIDER" KATOWICE  II</t>
  </si>
  <si>
    <t>LECHOWSKA Paulina</t>
  </si>
  <si>
    <t>ZIEMBA Martyna</t>
  </si>
  <si>
    <t>IWANIEC Katarzyna</t>
  </si>
  <si>
    <t>SMOLEC Zuzanna</t>
  </si>
  <si>
    <t>TOCZEK Edyta</t>
  </si>
  <si>
    <t>BKS WP KOŚCIELISKO/SMS Zakopane  III</t>
  </si>
  <si>
    <t xml:space="preserve">                                                   "ŚLĄSK  2008"</t>
  </si>
  <si>
    <t>Jan  MURDZEK</t>
  </si>
  <si>
    <t>Start 10.02.2008 r. godz.9:17</t>
  </si>
  <si>
    <t>Kościelisko 04 - 10.02.2008 r.</t>
  </si>
  <si>
    <t xml:space="preserve">XIV OGÓLNOPOLSKA OLIMPIADA MŁODZIEŻY W BIATHLONIE </t>
  </si>
  <si>
    <t xml:space="preserve">XIV  OGÓLNOPOLSKA OLIMPIADA MŁODZIEŻY W BIATHLONIE </t>
  </si>
  <si>
    <t>Koniec godz. 10.40</t>
  </si>
  <si>
    <t>Koniec godz 10.50</t>
  </si>
  <si>
    <t>NIE UKOŃCZYŁY:</t>
  </si>
  <si>
    <t>Koniec godz. 13.10</t>
  </si>
  <si>
    <t>Koniec godz. 13.15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</si>
</sst>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\+"/>
    <numFmt numFmtId="168" formatCode="#\+#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u val="single"/>
      <sz val="11"/>
      <name val="Arial CE"/>
      <family val="2"/>
    </font>
    <font>
      <b/>
      <sz val="7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1" fillId="0" borderId="0" xfId="0" applyNumberFormat="1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0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hidden="1"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1" fillId="0" borderId="2" xfId="0" applyNumberFormat="1" applyFont="1" applyBorder="1" applyAlignment="1" applyProtection="1">
      <alignment horizontal="center"/>
      <protection hidden="1" locked="0"/>
    </xf>
    <xf numFmtId="0" fontId="1" fillId="0" borderId="8" xfId="0" applyFont="1" applyBorder="1" applyAlignment="1">
      <alignment horizontal="center"/>
    </xf>
    <xf numFmtId="166" fontId="12" fillId="0" borderId="0" xfId="0" applyNumberFormat="1" applyFont="1" applyBorder="1" applyAlignment="1">
      <alignment vertical="top"/>
    </xf>
    <xf numFmtId="166" fontId="12" fillId="0" borderId="7" xfId="0" applyNumberFormat="1" applyFont="1" applyBorder="1" applyAlignment="1">
      <alignment vertical="top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66" fontId="1" fillId="0" borderId="2" xfId="0" applyNumberFormat="1" applyFont="1" applyBorder="1" applyAlignment="1">
      <alignment vertical="top"/>
    </xf>
    <xf numFmtId="0" fontId="10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7" xfId="0" applyNumberFormat="1" applyFont="1" applyBorder="1" applyAlignment="1">
      <alignment horizontal="right"/>
    </xf>
    <xf numFmtId="0" fontId="11" fillId="0" borderId="7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6" fontId="1" fillId="0" borderId="0" xfId="0" applyNumberFormat="1" applyFont="1" applyBorder="1" applyAlignment="1">
      <alignment vertical="top"/>
    </xf>
    <xf numFmtId="0" fontId="16" fillId="0" borderId="5" xfId="0" applyFont="1" applyBorder="1" applyAlignment="1">
      <alignment horizontal="center"/>
    </xf>
    <xf numFmtId="0" fontId="1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Border="1" applyAlignment="1" applyProtection="1">
      <alignment horizontal="center"/>
      <protection hidden="1" locked="0"/>
    </xf>
    <xf numFmtId="166" fontId="10" fillId="0" borderId="0" xfId="0" applyNumberFormat="1" applyFont="1" applyBorder="1" applyAlignment="1" applyProtection="1">
      <alignment horizontal="center"/>
      <protection hidden="1" locked="0"/>
    </xf>
    <xf numFmtId="166" fontId="10" fillId="0" borderId="7" xfId="0" applyNumberFormat="1" applyFont="1" applyBorder="1" applyAlignment="1" applyProtection="1">
      <alignment horizontal="center"/>
      <protection hidden="1" locked="0"/>
    </xf>
    <xf numFmtId="0" fontId="16" fillId="0" borderId="2" xfId="0" applyFont="1" applyBorder="1" applyAlignment="1">
      <alignment horizontal="center"/>
    </xf>
    <xf numFmtId="166" fontId="16" fillId="0" borderId="2" xfId="0" applyNumberFormat="1" applyFont="1" applyBorder="1" applyAlignment="1" applyProtection="1">
      <alignment horizontal="center"/>
      <protection hidden="1" locked="0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 vertical="center"/>
    </xf>
    <xf numFmtId="0" fontId="18" fillId="0" borderId="2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19" fillId="0" borderId="4" xfId="0" applyFont="1" applyBorder="1" applyAlignment="1">
      <alignment horizontal="center"/>
    </xf>
    <xf numFmtId="0" fontId="20" fillId="0" borderId="0" xfId="0" applyFont="1" applyAlignment="1">
      <alignment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0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46</xdr:row>
      <xdr:rowOff>0</xdr:rowOff>
    </xdr:from>
    <xdr:to>
      <xdr:col>5</xdr:col>
      <xdr:colOff>142875</xdr:colOff>
      <xdr:row>46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8886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46</xdr:row>
      <xdr:rowOff>0</xdr:rowOff>
    </xdr:from>
    <xdr:to>
      <xdr:col>5</xdr:col>
      <xdr:colOff>142875</xdr:colOff>
      <xdr:row>46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8886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46</xdr:row>
      <xdr:rowOff>0</xdr:rowOff>
    </xdr:from>
    <xdr:to>
      <xdr:col>19</xdr:col>
      <xdr:colOff>590550</xdr:colOff>
      <xdr:row>46</xdr:row>
      <xdr:rowOff>0</xdr:rowOff>
    </xdr:to>
    <xdr:pic>
      <xdr:nvPicPr>
        <xdr:cNvPr id="3" name="Obraz 4" descr="http://www.sfs.jatsu.pl/grafa/UMW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88868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571500</xdr:colOff>
      <xdr:row>46</xdr:row>
      <xdr:rowOff>0</xdr:rowOff>
    </xdr:from>
    <xdr:to>
      <xdr:col>20</xdr:col>
      <xdr:colOff>161925</xdr:colOff>
      <xdr:row>46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8868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46</xdr:row>
      <xdr:rowOff>0</xdr:rowOff>
    </xdr:from>
    <xdr:to>
      <xdr:col>22</xdr:col>
      <xdr:colOff>133350</xdr:colOff>
      <xdr:row>46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88868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89</xdr:row>
      <xdr:rowOff>0</xdr:rowOff>
    </xdr:from>
    <xdr:to>
      <xdr:col>5</xdr:col>
      <xdr:colOff>133350</xdr:colOff>
      <xdr:row>89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637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89</xdr:row>
      <xdr:rowOff>0</xdr:rowOff>
    </xdr:from>
    <xdr:to>
      <xdr:col>5</xdr:col>
      <xdr:colOff>133350</xdr:colOff>
      <xdr:row>89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637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89</xdr:row>
      <xdr:rowOff>0</xdr:rowOff>
    </xdr:from>
    <xdr:to>
      <xdr:col>19</xdr:col>
      <xdr:colOff>590550</xdr:colOff>
      <xdr:row>89</xdr:row>
      <xdr:rowOff>0</xdr:rowOff>
    </xdr:to>
    <xdr:pic>
      <xdr:nvPicPr>
        <xdr:cNvPr id="3" name="Obraz 4" descr="http://www.sfs.jatsu.pl/grafa/UMW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163734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571500</xdr:colOff>
      <xdr:row>89</xdr:row>
      <xdr:rowOff>0</xdr:rowOff>
    </xdr:from>
    <xdr:to>
      <xdr:col>20</xdr:col>
      <xdr:colOff>161925</xdr:colOff>
      <xdr:row>89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37347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89</xdr:row>
      <xdr:rowOff>0</xdr:rowOff>
    </xdr:from>
    <xdr:to>
      <xdr:col>22</xdr:col>
      <xdr:colOff>133350</xdr:colOff>
      <xdr:row>89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163734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428625</xdr:colOff>
      <xdr:row>2</xdr:row>
      <xdr:rowOff>114300</xdr:rowOff>
    </xdr:from>
    <xdr:to>
      <xdr:col>20</xdr:col>
      <xdr:colOff>285750</xdr:colOff>
      <xdr:row>7</xdr:row>
      <xdr:rowOff>9525</xdr:rowOff>
    </xdr:to>
    <xdr:pic>
      <xdr:nvPicPr>
        <xdr:cNvPr id="1" name="Obraz 1" descr="Logo__Olmpiada_Zimow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04850"/>
          <a:ext cx="1200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142875</xdr:rowOff>
    </xdr:from>
    <xdr:to>
      <xdr:col>14</xdr:col>
      <xdr:colOff>76200</xdr:colOff>
      <xdr:row>46</xdr:row>
      <xdr:rowOff>104775</xdr:rowOff>
    </xdr:to>
    <xdr:pic>
      <xdr:nvPicPr>
        <xdr:cNvPr id="2" name="Obraz 19" descr="http://www.sfs.jatsu.pl/grafa/g_spor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842010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2419350</xdr:colOff>
      <xdr:row>44</xdr:row>
      <xdr:rowOff>38100</xdr:rowOff>
    </xdr:from>
    <xdr:to>
      <xdr:col>5</xdr:col>
      <xdr:colOff>19050</xdr:colOff>
      <xdr:row>46</xdr:row>
      <xdr:rowOff>85725</xdr:rowOff>
    </xdr:to>
    <xdr:pic>
      <xdr:nvPicPr>
        <xdr:cNvPr id="3" name="Obraz 22" descr="http://www.sfs.jatsu.pl/grafa/g_wyborcz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8477250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44</xdr:row>
      <xdr:rowOff>9525</xdr:rowOff>
    </xdr:from>
    <xdr:to>
      <xdr:col>5</xdr:col>
      <xdr:colOff>133350</xdr:colOff>
      <xdr:row>46</xdr:row>
      <xdr:rowOff>95250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24275" y="8448675"/>
          <a:ext cx="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44</xdr:row>
      <xdr:rowOff>142875</xdr:rowOff>
    </xdr:from>
    <xdr:to>
      <xdr:col>5</xdr:col>
      <xdr:colOff>133350</xdr:colOff>
      <xdr:row>46</xdr:row>
      <xdr:rowOff>19050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24275" y="85820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104775</xdr:colOff>
      <xdr:row>44</xdr:row>
      <xdr:rowOff>28575</xdr:rowOff>
    </xdr:from>
    <xdr:to>
      <xdr:col>18</xdr:col>
      <xdr:colOff>590550</xdr:colOff>
      <xdr:row>46</xdr:row>
      <xdr:rowOff>85725</xdr:rowOff>
    </xdr:to>
    <xdr:pic>
      <xdr:nvPicPr>
        <xdr:cNvPr id="6" name="Obraz 25" descr="http://www.sfs.jatsu.pl/grafa/prz_sportowy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8467725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44</xdr:row>
      <xdr:rowOff>57150</xdr:rowOff>
    </xdr:from>
    <xdr:to>
      <xdr:col>3</xdr:col>
      <xdr:colOff>1609725</xdr:colOff>
      <xdr:row>46</xdr:row>
      <xdr:rowOff>114300</xdr:rowOff>
    </xdr:to>
    <xdr:pic>
      <xdr:nvPicPr>
        <xdr:cNvPr id="7" name="Obraz 28" descr="http://www.sfs.jatsu.pl/grafa/pr_katowice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14475" y="8496300"/>
          <a:ext cx="704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1619250</xdr:colOff>
      <xdr:row>44</xdr:row>
      <xdr:rowOff>38100</xdr:rowOff>
    </xdr:from>
    <xdr:to>
      <xdr:col>3</xdr:col>
      <xdr:colOff>2438400</xdr:colOff>
      <xdr:row>46</xdr:row>
      <xdr:rowOff>104775</xdr:rowOff>
    </xdr:to>
    <xdr:pic>
      <xdr:nvPicPr>
        <xdr:cNvPr id="8" name="Obraz 31" descr="http://www.sfs.jatsu.pl/grafa/tvp3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28850" y="8477250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44</xdr:row>
      <xdr:rowOff>76200</xdr:rowOff>
    </xdr:from>
    <xdr:to>
      <xdr:col>19</xdr:col>
      <xdr:colOff>590550</xdr:colOff>
      <xdr:row>46</xdr:row>
      <xdr:rowOff>57150</xdr:rowOff>
    </xdr:to>
    <xdr:pic>
      <xdr:nvPicPr>
        <xdr:cNvPr id="9" name="Obraz 4" descr="http://www.sfs.jatsu.pl/grafa/UMWS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53075" y="85153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9525</xdr:rowOff>
    </xdr:from>
    <xdr:to>
      <xdr:col>3</xdr:col>
      <xdr:colOff>228600</xdr:colOff>
      <xdr:row>47</xdr:row>
      <xdr:rowOff>38100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8448675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571500</xdr:colOff>
      <xdr:row>44</xdr:row>
      <xdr:rowOff>57150</xdr:rowOff>
    </xdr:from>
    <xdr:to>
      <xdr:col>20</xdr:col>
      <xdr:colOff>161925</xdr:colOff>
      <xdr:row>46</xdr:row>
      <xdr:rowOff>142875</xdr:rowOff>
    </xdr:to>
    <xdr:pic>
      <xdr:nvPicPr>
        <xdr:cNvPr id="11" name="Obraz 10" descr="http://www.sfs.jatsu.pl/grafa/PKOL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43625" y="8496300"/>
          <a:ext cx="323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44</xdr:row>
      <xdr:rowOff>133350</xdr:rowOff>
    </xdr:from>
    <xdr:to>
      <xdr:col>22</xdr:col>
      <xdr:colOff>133350</xdr:colOff>
      <xdr:row>46</xdr:row>
      <xdr:rowOff>9525</xdr:rowOff>
    </xdr:to>
    <xdr:pic>
      <xdr:nvPicPr>
        <xdr:cNvPr id="12" name="Obraz 1" descr="http://www.sfs.jatsu.pl/grafa/MSRP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43675" y="8572500"/>
          <a:ext cx="809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45</xdr:row>
      <xdr:rowOff>0</xdr:rowOff>
    </xdr:from>
    <xdr:to>
      <xdr:col>5</xdr:col>
      <xdr:colOff>152400</xdr:colOff>
      <xdr:row>45</xdr:row>
      <xdr:rowOff>0</xdr:rowOff>
    </xdr:to>
    <xdr:pic>
      <xdr:nvPicPr>
        <xdr:cNvPr id="1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8734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45</xdr:row>
      <xdr:rowOff>0</xdr:rowOff>
    </xdr:from>
    <xdr:to>
      <xdr:col>5</xdr:col>
      <xdr:colOff>152400</xdr:colOff>
      <xdr:row>45</xdr:row>
      <xdr:rowOff>0</xdr:rowOff>
    </xdr:to>
    <xdr:pic>
      <xdr:nvPicPr>
        <xdr:cNvPr id="2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8734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45</xdr:row>
      <xdr:rowOff>0</xdr:rowOff>
    </xdr:from>
    <xdr:to>
      <xdr:col>19</xdr:col>
      <xdr:colOff>581025</xdr:colOff>
      <xdr:row>45</xdr:row>
      <xdr:rowOff>0</xdr:rowOff>
    </xdr:to>
    <xdr:pic>
      <xdr:nvPicPr>
        <xdr:cNvPr id="3" name="Obraz 4" descr="http://www.sfs.jatsu.pl/grafa/UMWS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87344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561975</xdr:colOff>
      <xdr:row>45</xdr:row>
      <xdr:rowOff>0</xdr:rowOff>
    </xdr:from>
    <xdr:to>
      <xdr:col>20</xdr:col>
      <xdr:colOff>161925</xdr:colOff>
      <xdr:row>45</xdr:row>
      <xdr:rowOff>0</xdr:rowOff>
    </xdr:to>
    <xdr:pic>
      <xdr:nvPicPr>
        <xdr:cNvPr id="4" name="Obraz 10" descr="http://www.sfs.jatsu.pl/grafa/PKO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873442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45</xdr:row>
      <xdr:rowOff>0</xdr:rowOff>
    </xdr:from>
    <xdr:to>
      <xdr:col>22</xdr:col>
      <xdr:colOff>133350</xdr:colOff>
      <xdr:row>45</xdr:row>
      <xdr:rowOff>0</xdr:rowOff>
    </xdr:to>
    <xdr:pic>
      <xdr:nvPicPr>
        <xdr:cNvPr id="5" name="Obraz 1" descr="http://www.sfs.jatsu.pl/grafa/MSRP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87344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workbookViewId="0" topLeftCell="A1">
      <selection activeCell="D47" sqref="B47:X51"/>
    </sheetView>
  </sheetViews>
  <sheetFormatPr defaultColWidth="9.00390625" defaultRowHeight="12.75"/>
  <cols>
    <col min="1" max="1" width="1.12109375" style="0" customWidth="1"/>
    <col min="2" max="2" width="3.25390625" style="11" customWidth="1"/>
    <col min="3" max="3" width="3.625" style="0" customWidth="1"/>
    <col min="4" max="4" width="38.25390625" style="0" customWidth="1"/>
    <col min="5" max="5" width="2.875" style="84" customWidth="1"/>
    <col min="6" max="6" width="1.875" style="0" customWidth="1"/>
    <col min="7" max="7" width="1.12109375" style="0" customWidth="1"/>
    <col min="8" max="8" width="1.875" style="0" customWidth="1"/>
    <col min="9" max="9" width="0.2421875" style="0" customWidth="1"/>
    <col min="10" max="10" width="1.75390625" style="0" customWidth="1"/>
    <col min="11" max="11" width="0.875" style="0" customWidth="1"/>
    <col min="12" max="12" width="1.875" style="0" customWidth="1"/>
    <col min="13" max="13" width="0.2421875" style="0" customWidth="1"/>
    <col min="14" max="14" width="2.25390625" style="0" customWidth="1"/>
    <col min="15" max="15" width="1.37890625" style="0" customWidth="1"/>
    <col min="16" max="16" width="2.75390625" style="0" customWidth="1"/>
    <col min="17" max="18" width="11.375" style="0" hidden="1" customWidth="1"/>
    <col min="19" max="19" width="8.00390625" style="0" customWidth="1"/>
    <col min="20" max="20" width="9.875" style="0" customWidth="1"/>
    <col min="21" max="21" width="8.125" style="84" customWidth="1"/>
    <col min="22" max="22" width="3.125" style="0" customWidth="1"/>
    <col min="23" max="23" width="3.00390625" style="0" customWidth="1"/>
  </cols>
  <sheetData>
    <row r="1" spans="1:21" ht="23.25">
      <c r="A1" s="9"/>
      <c r="B1" s="69"/>
      <c r="C1" s="12"/>
      <c r="D1" s="12"/>
      <c r="E1" s="83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3"/>
      <c r="R1" s="13"/>
      <c r="S1" s="13"/>
      <c r="T1" s="13"/>
      <c r="U1" s="83"/>
    </row>
    <row r="2" spans="1:23" ht="23.25">
      <c r="A2" s="9"/>
      <c r="B2" s="71"/>
      <c r="C2" s="71"/>
      <c r="D2" s="71"/>
      <c r="E2" s="71" t="s">
        <v>75</v>
      </c>
      <c r="F2" s="71"/>
      <c r="G2" s="71"/>
      <c r="H2" s="71"/>
      <c r="I2" s="71"/>
      <c r="J2" s="71"/>
      <c r="K2" s="71"/>
      <c r="L2" s="71"/>
      <c r="M2" s="100"/>
      <c r="N2" s="100"/>
      <c r="O2" s="100"/>
      <c r="P2" s="100"/>
      <c r="Q2" s="99"/>
      <c r="R2" s="99"/>
      <c r="S2" s="99"/>
      <c r="T2" s="99"/>
      <c r="U2" s="126"/>
      <c r="V2" s="77"/>
      <c r="W2" s="77"/>
    </row>
    <row r="3" spans="1:23" ht="23.25" customHeight="1">
      <c r="A3" s="9"/>
      <c r="B3" s="135" t="s">
        <v>155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23.25" customHeight="1">
      <c r="A4" s="9"/>
      <c r="B4" s="94"/>
      <c r="C4" s="94"/>
      <c r="D4" s="94"/>
      <c r="E4" s="94" t="s">
        <v>76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1" ht="18">
      <c r="A5" s="17"/>
      <c r="B5" s="69"/>
      <c r="C5" s="15"/>
      <c r="D5" s="15"/>
      <c r="E5" s="8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83"/>
    </row>
    <row r="6" spans="1:21" ht="18">
      <c r="A6" s="15" t="s">
        <v>74</v>
      </c>
      <c r="B6" s="69"/>
      <c r="C6" s="15"/>
      <c r="D6" s="15"/>
      <c r="E6" s="8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83"/>
    </row>
    <row r="7" spans="1:21" ht="14.25" customHeight="1">
      <c r="A7" s="14"/>
      <c r="B7" s="70"/>
      <c r="C7" s="14"/>
      <c r="D7" s="14"/>
      <c r="E7" s="8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8"/>
      <c r="R7" s="18"/>
      <c r="S7" s="18"/>
      <c r="T7" s="18"/>
      <c r="U7" s="83"/>
    </row>
    <row r="8" spans="2:16" ht="15.75">
      <c r="B8" s="10" t="s">
        <v>42</v>
      </c>
      <c r="C8" s="10"/>
      <c r="D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20" ht="15.75">
      <c r="B9" s="10" t="s">
        <v>77</v>
      </c>
      <c r="C9" s="10"/>
      <c r="D9" s="10"/>
      <c r="E9" s="10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 t="s">
        <v>161</v>
      </c>
      <c r="T9" s="10"/>
    </row>
    <row r="10" ht="15.75" thickBot="1"/>
    <row r="11" spans="1:23" ht="16.5" thickBot="1">
      <c r="A11" s="65"/>
      <c r="B11" s="1" t="s">
        <v>3</v>
      </c>
      <c r="C11" s="33" t="s">
        <v>0</v>
      </c>
      <c r="D11" s="6" t="s">
        <v>11</v>
      </c>
      <c r="E11" s="75" t="s">
        <v>5</v>
      </c>
      <c r="F11" s="27" t="s">
        <v>13</v>
      </c>
      <c r="G11" s="29"/>
      <c r="H11" s="29"/>
      <c r="I11" s="29"/>
      <c r="J11" s="29"/>
      <c r="K11" s="29"/>
      <c r="L11" s="29"/>
      <c r="M11" s="29"/>
      <c r="N11" s="29"/>
      <c r="O11" s="29"/>
      <c r="P11" s="28"/>
      <c r="Q11" s="6" t="s">
        <v>6</v>
      </c>
      <c r="R11" s="6" t="s">
        <v>6</v>
      </c>
      <c r="S11" s="125" t="s">
        <v>14</v>
      </c>
      <c r="T11" s="6" t="s">
        <v>14</v>
      </c>
      <c r="U11" s="103" t="s">
        <v>15</v>
      </c>
      <c r="V11" s="67" t="s">
        <v>4</v>
      </c>
      <c r="W11" s="90" t="s">
        <v>20</v>
      </c>
    </row>
    <row r="12" spans="1:23" ht="16.5" thickBot="1">
      <c r="A12" s="66"/>
      <c r="B12" s="8"/>
      <c r="C12" s="44" t="s">
        <v>39</v>
      </c>
      <c r="D12" s="7" t="s">
        <v>12</v>
      </c>
      <c r="E12" s="85"/>
      <c r="F12" s="143" t="s">
        <v>1</v>
      </c>
      <c r="G12" s="144"/>
      <c r="H12" s="145"/>
      <c r="I12" s="36"/>
      <c r="J12" s="143" t="s">
        <v>2</v>
      </c>
      <c r="K12" s="144"/>
      <c r="L12" s="145"/>
      <c r="M12" s="36"/>
      <c r="N12" s="143" t="s">
        <v>5</v>
      </c>
      <c r="O12" s="144"/>
      <c r="P12" s="145"/>
      <c r="Q12" s="7" t="s">
        <v>7</v>
      </c>
      <c r="R12" s="7" t="s">
        <v>8</v>
      </c>
      <c r="S12" s="128" t="s">
        <v>18</v>
      </c>
      <c r="T12" s="7" t="s">
        <v>9</v>
      </c>
      <c r="U12" s="61" t="s">
        <v>16</v>
      </c>
      <c r="V12" s="68" t="s">
        <v>19</v>
      </c>
      <c r="W12" s="91"/>
    </row>
    <row r="13" spans="2:23" ht="18">
      <c r="B13" s="139">
        <v>1</v>
      </c>
      <c r="C13" s="59">
        <v>4</v>
      </c>
      <c r="D13" s="58" t="s">
        <v>44</v>
      </c>
      <c r="E13" s="58"/>
      <c r="F13" s="40">
        <f>SUM(F14:F16)</f>
        <v>0</v>
      </c>
      <c r="G13" s="20" t="s">
        <v>10</v>
      </c>
      <c r="H13" s="41">
        <f>SUM(H14:H16)</f>
        <v>7</v>
      </c>
      <c r="I13" s="41"/>
      <c r="J13" s="40">
        <f>SUM(J14:J16)</f>
        <v>2</v>
      </c>
      <c r="K13" s="20" t="s">
        <v>10</v>
      </c>
      <c r="L13" s="41">
        <f>SUM(L14:L16)</f>
        <v>5</v>
      </c>
      <c r="M13" s="20"/>
      <c r="N13" s="40">
        <f>SUM(N14:N16)</f>
        <v>2</v>
      </c>
      <c r="O13" s="20" t="s">
        <v>10</v>
      </c>
      <c r="P13" s="41">
        <f>SUM(P14:P16)</f>
        <v>12</v>
      </c>
      <c r="Q13" s="23"/>
      <c r="R13" s="24"/>
      <c r="S13" s="112"/>
      <c r="T13" s="60">
        <f>SUM(S14:S16)</f>
        <v>0.04320023148148148</v>
      </c>
      <c r="U13" s="104">
        <f>T13-T13</f>
        <v>0</v>
      </c>
      <c r="V13" s="137">
        <v>15</v>
      </c>
      <c r="W13" s="137" t="s">
        <v>72</v>
      </c>
    </row>
    <row r="14" spans="2:23" ht="12.75">
      <c r="B14" s="139"/>
      <c r="C14" s="55">
        <v>1</v>
      </c>
      <c r="D14" s="72" t="s">
        <v>83</v>
      </c>
      <c r="E14" s="21">
        <v>87</v>
      </c>
      <c r="F14" s="48">
        <v>0</v>
      </c>
      <c r="G14" s="49" t="s">
        <v>10</v>
      </c>
      <c r="H14" s="50">
        <v>1</v>
      </c>
      <c r="I14" s="50"/>
      <c r="J14" s="48">
        <v>0</v>
      </c>
      <c r="K14" s="49" t="s">
        <v>10</v>
      </c>
      <c r="L14" s="50">
        <v>0</v>
      </c>
      <c r="M14" s="30"/>
      <c r="N14" s="40">
        <f>F14+J14</f>
        <v>0</v>
      </c>
      <c r="O14" s="20" t="s">
        <v>10</v>
      </c>
      <c r="P14" s="41">
        <f>H14+L14</f>
        <v>1</v>
      </c>
      <c r="Q14" s="24">
        <v>0</v>
      </c>
      <c r="R14" s="24">
        <v>0.014325231481481482</v>
      </c>
      <c r="S14" s="113">
        <f>R14-Q14</f>
        <v>0.014325231481481482</v>
      </c>
      <c r="T14" s="37">
        <f>T13</f>
        <v>0.04320023148148148</v>
      </c>
      <c r="U14" s="105"/>
      <c r="V14" s="137"/>
      <c r="W14" s="137"/>
    </row>
    <row r="15" spans="2:23" ht="12.75">
      <c r="B15" s="139"/>
      <c r="C15" s="55">
        <v>2</v>
      </c>
      <c r="D15" s="156" t="s">
        <v>84</v>
      </c>
      <c r="E15" s="21">
        <v>87</v>
      </c>
      <c r="F15" s="48">
        <v>0</v>
      </c>
      <c r="G15" s="49" t="s">
        <v>10</v>
      </c>
      <c r="H15" s="50">
        <v>3</v>
      </c>
      <c r="I15" s="50"/>
      <c r="J15" s="48">
        <v>0</v>
      </c>
      <c r="K15" s="49" t="s">
        <v>10</v>
      </c>
      <c r="L15" s="50">
        <v>2</v>
      </c>
      <c r="M15" s="30"/>
      <c r="N15" s="40">
        <f>F15+J15</f>
        <v>0</v>
      </c>
      <c r="O15" s="20" t="s">
        <v>10</v>
      </c>
      <c r="P15" s="41">
        <f>H15+L15</f>
        <v>5</v>
      </c>
      <c r="Q15" s="24">
        <f>R14</f>
        <v>0.014325231481481482</v>
      </c>
      <c r="R15" s="24">
        <v>0.028585648148148148</v>
      </c>
      <c r="S15" s="113">
        <f>R15-Q15</f>
        <v>0.014260416666666666</v>
      </c>
      <c r="T15" s="37">
        <f>T14</f>
        <v>0.04320023148148148</v>
      </c>
      <c r="U15" s="105"/>
      <c r="V15" s="137"/>
      <c r="W15" s="137"/>
    </row>
    <row r="16" spans="2:23" ht="13.5" thickBot="1">
      <c r="B16" s="141"/>
      <c r="C16" s="55">
        <v>3</v>
      </c>
      <c r="D16" s="157" t="s">
        <v>85</v>
      </c>
      <c r="E16" s="21">
        <v>87</v>
      </c>
      <c r="F16" s="51">
        <v>0</v>
      </c>
      <c r="G16" s="52" t="s">
        <v>10</v>
      </c>
      <c r="H16" s="53">
        <v>3</v>
      </c>
      <c r="I16" s="53"/>
      <c r="J16" s="51">
        <v>2</v>
      </c>
      <c r="K16" s="52" t="s">
        <v>10</v>
      </c>
      <c r="L16" s="53">
        <v>3</v>
      </c>
      <c r="M16" s="46"/>
      <c r="N16" s="42">
        <f>F16+J16</f>
        <v>2</v>
      </c>
      <c r="O16" s="39" t="s">
        <v>10</v>
      </c>
      <c r="P16" s="43">
        <f>H16+L16</f>
        <v>6</v>
      </c>
      <c r="Q16" s="32">
        <f>R15</f>
        <v>0.028585648148148148</v>
      </c>
      <c r="R16" s="32">
        <v>0.04320023148148148</v>
      </c>
      <c r="S16" s="114">
        <f>R16-Q16</f>
        <v>0.01461458333333333</v>
      </c>
      <c r="T16" s="38">
        <f>T15</f>
        <v>0.04320023148148148</v>
      </c>
      <c r="U16" s="106"/>
      <c r="V16" s="138"/>
      <c r="W16" s="138"/>
    </row>
    <row r="17" spans="2:23" ht="18">
      <c r="B17" s="139">
        <v>2</v>
      </c>
      <c r="C17" s="59">
        <v>1</v>
      </c>
      <c r="D17" s="56" t="s">
        <v>78</v>
      </c>
      <c r="E17" s="2"/>
      <c r="F17" s="40">
        <f>SUM(F18:F20)</f>
        <v>0</v>
      </c>
      <c r="G17" s="20" t="s">
        <v>10</v>
      </c>
      <c r="H17" s="41">
        <f>SUM(H18:H20)</f>
        <v>4</v>
      </c>
      <c r="I17" s="41"/>
      <c r="J17" s="40">
        <f>SUM(J18:J20)</f>
        <v>0</v>
      </c>
      <c r="K17" s="20" t="s">
        <v>10</v>
      </c>
      <c r="L17" s="41">
        <f>SUM(L18:L20)</f>
        <v>6</v>
      </c>
      <c r="M17" s="20"/>
      <c r="N17" s="40">
        <f>SUM(N18:N20)</f>
        <v>0</v>
      </c>
      <c r="O17" s="20" t="s">
        <v>10</v>
      </c>
      <c r="P17" s="41">
        <f>SUM(P18:P20)</f>
        <v>10</v>
      </c>
      <c r="Q17" s="23"/>
      <c r="R17" s="23"/>
      <c r="S17" s="112"/>
      <c r="T17" s="60">
        <f>SUM(S18:S20)</f>
        <v>0.043355324074074074</v>
      </c>
      <c r="U17" s="104">
        <f>T17-T13</f>
        <v>0.00015509259259259556</v>
      </c>
      <c r="V17" s="137">
        <v>12</v>
      </c>
      <c r="W17" s="137" t="s">
        <v>72</v>
      </c>
    </row>
    <row r="18" spans="2:23" ht="12.75">
      <c r="B18" s="139"/>
      <c r="C18" s="55">
        <v>1</v>
      </c>
      <c r="D18" s="47" t="s">
        <v>91</v>
      </c>
      <c r="E18" s="26">
        <v>88</v>
      </c>
      <c r="F18" s="48">
        <v>0</v>
      </c>
      <c r="G18" s="49" t="s">
        <v>10</v>
      </c>
      <c r="H18" s="50">
        <v>1</v>
      </c>
      <c r="I18" s="50"/>
      <c r="J18" s="48">
        <v>0</v>
      </c>
      <c r="K18" s="49" t="s">
        <v>10</v>
      </c>
      <c r="L18" s="50">
        <v>2</v>
      </c>
      <c r="M18" s="30"/>
      <c r="N18" s="40">
        <f>F18+J18</f>
        <v>0</v>
      </c>
      <c r="O18" s="20" t="s">
        <v>10</v>
      </c>
      <c r="P18" s="41">
        <f>H18+L18</f>
        <v>3</v>
      </c>
      <c r="Q18" s="24">
        <v>0</v>
      </c>
      <c r="R18" s="24">
        <v>0.014582175925925927</v>
      </c>
      <c r="S18" s="113">
        <f>R18-Q18</f>
        <v>0.014582175925925927</v>
      </c>
      <c r="T18" s="37">
        <f>T17</f>
        <v>0.043355324074074074</v>
      </c>
      <c r="U18" s="105"/>
      <c r="V18" s="137"/>
      <c r="W18" s="137"/>
    </row>
    <row r="19" spans="2:23" ht="12.75">
      <c r="B19" s="139"/>
      <c r="C19" s="55">
        <v>2</v>
      </c>
      <c r="D19" s="47" t="s">
        <v>92</v>
      </c>
      <c r="E19" s="26">
        <v>88</v>
      </c>
      <c r="F19" s="48">
        <v>0</v>
      </c>
      <c r="G19" s="49" t="s">
        <v>10</v>
      </c>
      <c r="H19" s="50">
        <v>1</v>
      </c>
      <c r="I19" s="50"/>
      <c r="J19" s="48">
        <v>0</v>
      </c>
      <c r="K19" s="49" t="s">
        <v>10</v>
      </c>
      <c r="L19" s="50">
        <v>2</v>
      </c>
      <c r="M19" s="30"/>
      <c r="N19" s="40">
        <f>F19+J19</f>
        <v>0</v>
      </c>
      <c r="O19" s="20" t="s">
        <v>10</v>
      </c>
      <c r="P19" s="41">
        <f>H19+L19</f>
        <v>3</v>
      </c>
      <c r="Q19" s="24">
        <f>R18</f>
        <v>0.014582175925925927</v>
      </c>
      <c r="R19" s="24">
        <v>0.02875810185185185</v>
      </c>
      <c r="S19" s="113">
        <f>R19-Q19</f>
        <v>0.014175925925925923</v>
      </c>
      <c r="T19" s="37">
        <f>T18</f>
        <v>0.043355324074074074</v>
      </c>
      <c r="U19" s="105"/>
      <c r="V19" s="137"/>
      <c r="W19" s="137"/>
    </row>
    <row r="20" spans="2:23" ht="13.5" thickBot="1">
      <c r="B20" s="139"/>
      <c r="C20" s="55">
        <v>3</v>
      </c>
      <c r="D20" s="121" t="s">
        <v>93</v>
      </c>
      <c r="E20" s="124">
        <v>88</v>
      </c>
      <c r="F20" s="51">
        <v>0</v>
      </c>
      <c r="G20" s="52" t="s">
        <v>10</v>
      </c>
      <c r="H20" s="53">
        <v>2</v>
      </c>
      <c r="I20" s="53"/>
      <c r="J20" s="51">
        <v>0</v>
      </c>
      <c r="K20" s="52" t="s">
        <v>10</v>
      </c>
      <c r="L20" s="53">
        <v>2</v>
      </c>
      <c r="M20" s="46"/>
      <c r="N20" s="42">
        <f>F20+J20</f>
        <v>0</v>
      </c>
      <c r="O20" s="39" t="s">
        <v>10</v>
      </c>
      <c r="P20" s="43">
        <f>H20+L20</f>
        <v>4</v>
      </c>
      <c r="Q20" s="32">
        <f>R19</f>
        <v>0.02875810185185185</v>
      </c>
      <c r="R20" s="32">
        <v>0.043355324074074074</v>
      </c>
      <c r="S20" s="114">
        <f>R20-Q20</f>
        <v>0.014597222222222223</v>
      </c>
      <c r="T20" s="38">
        <f>T19</f>
        <v>0.043355324074074074</v>
      </c>
      <c r="U20" s="106"/>
      <c r="V20" s="138"/>
      <c r="W20" s="138"/>
    </row>
    <row r="21" spans="2:23" ht="18">
      <c r="B21" s="140">
        <v>3</v>
      </c>
      <c r="C21" s="59">
        <v>2</v>
      </c>
      <c r="D21" s="56" t="s">
        <v>79</v>
      </c>
      <c r="E21" s="34"/>
      <c r="F21" s="62">
        <f>SUM(F22:F24)</f>
        <v>0</v>
      </c>
      <c r="G21" s="63" t="s">
        <v>10</v>
      </c>
      <c r="H21" s="64">
        <f>SUM(H22:H24)</f>
        <v>3</v>
      </c>
      <c r="I21" s="64"/>
      <c r="J21" s="62">
        <f>SUM(J22:J24)</f>
        <v>1</v>
      </c>
      <c r="K21" s="63" t="s">
        <v>10</v>
      </c>
      <c r="L21" s="64">
        <f>SUM(L22:L24)</f>
        <v>8</v>
      </c>
      <c r="M21" s="63"/>
      <c r="N21" s="62">
        <f>SUM(N22:N24)</f>
        <v>1</v>
      </c>
      <c r="O21" s="63" t="s">
        <v>10</v>
      </c>
      <c r="P21" s="64">
        <f>SUM(P22:P24)</f>
        <v>11</v>
      </c>
      <c r="Q21" s="35"/>
      <c r="R21" s="23"/>
      <c r="S21" s="116"/>
      <c r="T21" s="45">
        <f>SUM(S22:S24)</f>
        <v>0.04593518518518518</v>
      </c>
      <c r="U21" s="107">
        <f>T21-T13</f>
        <v>0.0027349537037037047</v>
      </c>
      <c r="V21" s="142">
        <v>10</v>
      </c>
      <c r="W21" s="142" t="s">
        <v>72</v>
      </c>
    </row>
    <row r="22" spans="2:23" ht="12.75">
      <c r="B22" s="139"/>
      <c r="C22" s="55">
        <v>1</v>
      </c>
      <c r="D22" s="74" t="s">
        <v>80</v>
      </c>
      <c r="E22" s="21">
        <v>89</v>
      </c>
      <c r="F22" s="48">
        <v>0</v>
      </c>
      <c r="G22" s="49" t="s">
        <v>10</v>
      </c>
      <c r="H22" s="50">
        <v>2</v>
      </c>
      <c r="I22" s="50"/>
      <c r="J22" s="48">
        <v>0</v>
      </c>
      <c r="K22" s="49" t="s">
        <v>10</v>
      </c>
      <c r="L22" s="50">
        <v>3</v>
      </c>
      <c r="M22" s="30"/>
      <c r="N22" s="40">
        <f>F22+J22</f>
        <v>0</v>
      </c>
      <c r="O22" s="20" t="s">
        <v>10</v>
      </c>
      <c r="P22" s="41">
        <f>H22+L22</f>
        <v>5</v>
      </c>
      <c r="Q22" s="24">
        <v>0</v>
      </c>
      <c r="R22" s="24">
        <v>0.015184027777777777</v>
      </c>
      <c r="S22" s="113">
        <f>R22-Q22</f>
        <v>0.015184027777777777</v>
      </c>
      <c r="T22" s="37">
        <f>T21</f>
        <v>0.04593518518518518</v>
      </c>
      <c r="U22" s="105"/>
      <c r="V22" s="137"/>
      <c r="W22" s="137"/>
    </row>
    <row r="23" spans="2:23" ht="12.75">
      <c r="B23" s="139"/>
      <c r="C23" s="55">
        <v>2</v>
      </c>
      <c r="D23" s="74" t="s">
        <v>25</v>
      </c>
      <c r="E23" s="25">
        <v>89</v>
      </c>
      <c r="F23" s="48">
        <v>0</v>
      </c>
      <c r="G23" s="49" t="s">
        <v>10</v>
      </c>
      <c r="H23" s="50">
        <v>1</v>
      </c>
      <c r="I23" s="50"/>
      <c r="J23" s="48">
        <v>1</v>
      </c>
      <c r="K23" s="49" t="s">
        <v>10</v>
      </c>
      <c r="L23" s="50">
        <v>3</v>
      </c>
      <c r="M23" s="30"/>
      <c r="N23" s="40">
        <f>F23+J23</f>
        <v>1</v>
      </c>
      <c r="O23" s="20" t="s">
        <v>10</v>
      </c>
      <c r="P23" s="41">
        <f>H23+L23</f>
        <v>4</v>
      </c>
      <c r="Q23" s="24">
        <f>R22</f>
        <v>0.015184027777777777</v>
      </c>
      <c r="R23" s="24">
        <v>0.03073148148148148</v>
      </c>
      <c r="S23" s="113">
        <f>R23-Q23</f>
        <v>0.015547453703703704</v>
      </c>
      <c r="T23" s="37">
        <f>T22</f>
        <v>0.04593518518518518</v>
      </c>
      <c r="U23" s="105"/>
      <c r="V23" s="137"/>
      <c r="W23" s="137"/>
    </row>
    <row r="24" spans="2:23" ht="13.5" thickBot="1">
      <c r="B24" s="141"/>
      <c r="C24" s="55">
        <v>3</v>
      </c>
      <c r="D24" s="54" t="s">
        <v>81</v>
      </c>
      <c r="E24" s="31">
        <v>89</v>
      </c>
      <c r="F24" s="51">
        <v>0</v>
      </c>
      <c r="G24" s="52" t="s">
        <v>10</v>
      </c>
      <c r="H24" s="53">
        <v>0</v>
      </c>
      <c r="I24" s="53"/>
      <c r="J24" s="51">
        <v>0</v>
      </c>
      <c r="K24" s="52" t="s">
        <v>10</v>
      </c>
      <c r="L24" s="53">
        <v>2</v>
      </c>
      <c r="M24" s="46"/>
      <c r="N24" s="42">
        <f>F24+J24</f>
        <v>0</v>
      </c>
      <c r="O24" s="39" t="s">
        <v>10</v>
      </c>
      <c r="P24" s="43">
        <f>H24+L24</f>
        <v>2</v>
      </c>
      <c r="Q24" s="32">
        <f>R23</f>
        <v>0.03073148148148148</v>
      </c>
      <c r="R24" s="32">
        <v>0.04593518518518518</v>
      </c>
      <c r="S24" s="114">
        <f>R24-Q24</f>
        <v>0.015203703703703702</v>
      </c>
      <c r="T24" s="38">
        <f>T23</f>
        <v>0.04593518518518518</v>
      </c>
      <c r="U24" s="106"/>
      <c r="V24" s="138"/>
      <c r="W24" s="138"/>
    </row>
    <row r="25" spans="2:23" ht="18">
      <c r="B25" s="139">
        <v>4</v>
      </c>
      <c r="C25" s="59">
        <v>3</v>
      </c>
      <c r="D25" s="58" t="s">
        <v>43</v>
      </c>
      <c r="E25" s="3"/>
      <c r="F25" s="62">
        <f>SUM(F26:F28)</f>
        <v>3</v>
      </c>
      <c r="G25" s="63" t="s">
        <v>10</v>
      </c>
      <c r="H25" s="64">
        <f>SUM(H26:H28)</f>
        <v>6</v>
      </c>
      <c r="I25" s="64"/>
      <c r="J25" s="62">
        <f>SUM(J26:J28)</f>
        <v>2</v>
      </c>
      <c r="K25" s="63" t="s">
        <v>10</v>
      </c>
      <c r="L25" s="64">
        <f>SUM(L26:L28)</f>
        <v>5</v>
      </c>
      <c r="M25" s="63"/>
      <c r="N25" s="62">
        <f>SUM(N26:N28)</f>
        <v>5</v>
      </c>
      <c r="O25" s="63" t="s">
        <v>10</v>
      </c>
      <c r="P25" s="64">
        <f>SUM(P26:P28)</f>
        <v>11</v>
      </c>
      <c r="Q25" s="34"/>
      <c r="R25" s="24"/>
      <c r="S25" s="115"/>
      <c r="T25" s="45">
        <f>SUM(S26:S28)</f>
        <v>0.047185185185185184</v>
      </c>
      <c r="U25" s="107">
        <f>T25-T13</f>
        <v>0.003984953703703706</v>
      </c>
      <c r="V25" s="142">
        <v>8</v>
      </c>
      <c r="W25" s="142" t="s">
        <v>73</v>
      </c>
    </row>
    <row r="26" spans="2:23" ht="12.75" customHeight="1">
      <c r="B26" s="139"/>
      <c r="C26" s="55">
        <v>1</v>
      </c>
      <c r="D26" s="156" t="s">
        <v>51</v>
      </c>
      <c r="E26" s="21">
        <v>89</v>
      </c>
      <c r="F26" s="48">
        <v>0</v>
      </c>
      <c r="G26" s="49" t="s">
        <v>10</v>
      </c>
      <c r="H26" s="50">
        <v>0</v>
      </c>
      <c r="I26" s="50"/>
      <c r="J26" s="48">
        <v>2</v>
      </c>
      <c r="K26" s="49" t="s">
        <v>10</v>
      </c>
      <c r="L26" s="50">
        <v>3</v>
      </c>
      <c r="M26" s="30"/>
      <c r="N26" s="40">
        <f>F26+J26</f>
        <v>2</v>
      </c>
      <c r="O26" s="20" t="s">
        <v>10</v>
      </c>
      <c r="P26" s="41">
        <f>H26+L26</f>
        <v>3</v>
      </c>
      <c r="Q26" s="24">
        <v>0</v>
      </c>
      <c r="R26" s="24">
        <v>0.01612962962962963</v>
      </c>
      <c r="S26" s="113">
        <f>R26-Q26</f>
        <v>0.01612962962962963</v>
      </c>
      <c r="T26" s="37">
        <f>T25</f>
        <v>0.047185185185185184</v>
      </c>
      <c r="U26" s="105"/>
      <c r="V26" s="146"/>
      <c r="W26" s="146"/>
    </row>
    <row r="27" spans="2:23" ht="12.75" customHeight="1">
      <c r="B27" s="139"/>
      <c r="C27" s="55">
        <v>2</v>
      </c>
      <c r="D27" s="156" t="s">
        <v>82</v>
      </c>
      <c r="E27" s="21">
        <v>89</v>
      </c>
      <c r="F27" s="48">
        <v>3</v>
      </c>
      <c r="G27" s="49" t="s">
        <v>10</v>
      </c>
      <c r="H27" s="50">
        <v>3</v>
      </c>
      <c r="I27" s="50"/>
      <c r="J27" s="48">
        <v>0</v>
      </c>
      <c r="K27" s="49" t="s">
        <v>10</v>
      </c>
      <c r="L27" s="50">
        <v>1</v>
      </c>
      <c r="M27" s="30"/>
      <c r="N27" s="40">
        <f>F27+J27</f>
        <v>3</v>
      </c>
      <c r="O27" s="20" t="s">
        <v>10</v>
      </c>
      <c r="P27" s="41">
        <f>H27+L27</f>
        <v>4</v>
      </c>
      <c r="Q27" s="24">
        <f>R26</f>
        <v>0.01612962962962963</v>
      </c>
      <c r="R27" s="24">
        <v>0.03178703703703704</v>
      </c>
      <c r="S27" s="113">
        <f>R27-Q27</f>
        <v>0.015657407407407408</v>
      </c>
      <c r="T27" s="37">
        <f>T26</f>
        <v>0.047185185185185184</v>
      </c>
      <c r="U27" s="105"/>
      <c r="V27" s="146"/>
      <c r="W27" s="146"/>
    </row>
    <row r="28" spans="2:23" ht="13.5" customHeight="1" thickBot="1">
      <c r="B28" s="139"/>
      <c r="C28" s="55">
        <v>3</v>
      </c>
      <c r="D28" s="157" t="s">
        <v>28</v>
      </c>
      <c r="E28" s="31">
        <v>89</v>
      </c>
      <c r="F28" s="51">
        <v>0</v>
      </c>
      <c r="G28" s="52" t="s">
        <v>10</v>
      </c>
      <c r="H28" s="53">
        <v>3</v>
      </c>
      <c r="I28" s="53"/>
      <c r="J28" s="51">
        <v>0</v>
      </c>
      <c r="K28" s="52" t="s">
        <v>10</v>
      </c>
      <c r="L28" s="53">
        <v>1</v>
      </c>
      <c r="M28" s="46"/>
      <c r="N28" s="42">
        <f>F28+J28</f>
        <v>0</v>
      </c>
      <c r="O28" s="39" t="s">
        <v>10</v>
      </c>
      <c r="P28" s="43">
        <f>H28+L28</f>
        <v>4</v>
      </c>
      <c r="Q28" s="32">
        <f>R27</f>
        <v>0.03178703703703704</v>
      </c>
      <c r="R28" s="32">
        <v>0.047185185185185184</v>
      </c>
      <c r="S28" s="114">
        <f>R28-Q28</f>
        <v>0.015398148148148147</v>
      </c>
      <c r="T28" s="38">
        <f>T27</f>
        <v>0.047185185185185184</v>
      </c>
      <c r="U28" s="106"/>
      <c r="V28" s="147"/>
      <c r="W28" s="147"/>
    </row>
    <row r="29" spans="2:23" ht="18">
      <c r="B29" s="140">
        <v>5</v>
      </c>
      <c r="C29" s="59">
        <v>5</v>
      </c>
      <c r="D29" s="56" t="s">
        <v>21</v>
      </c>
      <c r="E29" s="56"/>
      <c r="F29" s="62">
        <f>SUM(F30:F32)</f>
        <v>4</v>
      </c>
      <c r="G29" s="63" t="s">
        <v>10</v>
      </c>
      <c r="H29" s="64">
        <f>SUM(H30:H32)</f>
        <v>7</v>
      </c>
      <c r="I29" s="64"/>
      <c r="J29" s="62">
        <f>SUM(J30:J32)</f>
        <v>5</v>
      </c>
      <c r="K29" s="63" t="s">
        <v>10</v>
      </c>
      <c r="L29" s="64">
        <f>SUM(L30:L32)</f>
        <v>7</v>
      </c>
      <c r="M29" s="63"/>
      <c r="N29" s="62">
        <f>SUM(N30:N32)</f>
        <v>9</v>
      </c>
      <c r="O29" s="63" t="s">
        <v>10</v>
      </c>
      <c r="P29" s="64">
        <f>SUM(P30:P32)</f>
        <v>14</v>
      </c>
      <c r="Q29" s="34"/>
      <c r="R29" s="24"/>
      <c r="S29" s="115"/>
      <c r="T29" s="45">
        <f>SUM(S30:S32)</f>
        <v>0.04977314814814815</v>
      </c>
      <c r="U29" s="107">
        <f>T29-T13</f>
        <v>0.006572916666666671</v>
      </c>
      <c r="V29" s="142">
        <v>6</v>
      </c>
      <c r="W29" s="142" t="s">
        <v>73</v>
      </c>
    </row>
    <row r="30" spans="2:23" ht="12.75" customHeight="1">
      <c r="B30" s="139"/>
      <c r="C30" s="55">
        <v>1</v>
      </c>
      <c r="D30" s="72" t="s">
        <v>86</v>
      </c>
      <c r="E30" s="21">
        <v>88</v>
      </c>
      <c r="F30" s="48">
        <v>0</v>
      </c>
      <c r="G30" s="49" t="s">
        <v>10</v>
      </c>
      <c r="H30" s="50">
        <v>1</v>
      </c>
      <c r="I30" s="50"/>
      <c r="J30" s="48">
        <v>0</v>
      </c>
      <c r="K30" s="49" t="s">
        <v>10</v>
      </c>
      <c r="L30" s="50">
        <v>1</v>
      </c>
      <c r="M30" s="30"/>
      <c r="N30" s="40">
        <f>F30+J30</f>
        <v>0</v>
      </c>
      <c r="O30" s="20" t="s">
        <v>10</v>
      </c>
      <c r="P30" s="41">
        <f>H30+L30</f>
        <v>2</v>
      </c>
      <c r="Q30" s="24">
        <v>0</v>
      </c>
      <c r="R30" s="24">
        <v>0.01565625</v>
      </c>
      <c r="S30" s="113">
        <f>R30-Q30</f>
        <v>0.01565625</v>
      </c>
      <c r="T30" s="37">
        <f>T29</f>
        <v>0.04977314814814815</v>
      </c>
      <c r="U30" s="105"/>
      <c r="V30" s="137"/>
      <c r="W30" s="137"/>
    </row>
    <row r="31" spans="2:23" ht="12.75" customHeight="1">
      <c r="B31" s="139"/>
      <c r="C31" s="55">
        <v>2</v>
      </c>
      <c r="D31" s="72" t="s">
        <v>26</v>
      </c>
      <c r="E31" s="21">
        <v>89</v>
      </c>
      <c r="F31" s="48">
        <v>2</v>
      </c>
      <c r="G31" s="49" t="s">
        <v>10</v>
      </c>
      <c r="H31" s="50">
        <v>3</v>
      </c>
      <c r="I31" s="50"/>
      <c r="J31" s="48">
        <v>3</v>
      </c>
      <c r="K31" s="49" t="s">
        <v>10</v>
      </c>
      <c r="L31" s="50">
        <v>3</v>
      </c>
      <c r="M31" s="30"/>
      <c r="N31" s="40">
        <f>F31+J31</f>
        <v>5</v>
      </c>
      <c r="O31" s="20" t="s">
        <v>10</v>
      </c>
      <c r="P31" s="41">
        <f>H31+L31</f>
        <v>6</v>
      </c>
      <c r="Q31" s="24">
        <f>R30</f>
        <v>0.01565625</v>
      </c>
      <c r="R31" s="24">
        <v>0.033254629629629634</v>
      </c>
      <c r="S31" s="113">
        <f>R31-Q31</f>
        <v>0.017598379629629634</v>
      </c>
      <c r="T31" s="37">
        <f>T30</f>
        <v>0.04977314814814815</v>
      </c>
      <c r="U31" s="105"/>
      <c r="V31" s="137"/>
      <c r="W31" s="137"/>
    </row>
    <row r="32" spans="2:23" ht="13.5" customHeight="1" thickBot="1">
      <c r="B32" s="141"/>
      <c r="C32" s="55">
        <v>3</v>
      </c>
      <c r="D32" s="73" t="s">
        <v>27</v>
      </c>
      <c r="E32" s="31">
        <v>89</v>
      </c>
      <c r="F32" s="51">
        <v>2</v>
      </c>
      <c r="G32" s="52" t="s">
        <v>10</v>
      </c>
      <c r="H32" s="53">
        <v>3</v>
      </c>
      <c r="I32" s="53"/>
      <c r="J32" s="51">
        <v>2</v>
      </c>
      <c r="K32" s="52" t="s">
        <v>10</v>
      </c>
      <c r="L32" s="53">
        <v>3</v>
      </c>
      <c r="M32" s="46"/>
      <c r="N32" s="42">
        <f>F32+J32</f>
        <v>4</v>
      </c>
      <c r="O32" s="39" t="s">
        <v>10</v>
      </c>
      <c r="P32" s="43">
        <f>H32+L32</f>
        <v>6</v>
      </c>
      <c r="Q32" s="32">
        <f>R31</f>
        <v>0.033254629629629634</v>
      </c>
      <c r="R32" s="32">
        <v>0.04977314814814815</v>
      </c>
      <c r="S32" s="114">
        <f>R32-Q32</f>
        <v>0.016518518518518516</v>
      </c>
      <c r="T32" s="38">
        <f>T31</f>
        <v>0.04977314814814815</v>
      </c>
      <c r="U32" s="106"/>
      <c r="V32" s="138"/>
      <c r="W32" s="138"/>
    </row>
    <row r="33" spans="2:23" ht="18">
      <c r="B33" s="140">
        <v>6</v>
      </c>
      <c r="C33" s="59">
        <v>6</v>
      </c>
      <c r="D33" s="56" t="s">
        <v>87</v>
      </c>
      <c r="E33" s="3"/>
      <c r="F33" s="62">
        <f>SUM(F34:F36)</f>
        <v>1</v>
      </c>
      <c r="G33" s="63" t="s">
        <v>10</v>
      </c>
      <c r="H33" s="64">
        <f>SUM(H34:H36)</f>
        <v>6</v>
      </c>
      <c r="I33" s="64"/>
      <c r="J33" s="62">
        <f>SUM(J34:J36)</f>
        <v>3</v>
      </c>
      <c r="K33" s="63" t="s">
        <v>10</v>
      </c>
      <c r="L33" s="64">
        <f>SUM(L34:L36)</f>
        <v>8</v>
      </c>
      <c r="M33" s="63"/>
      <c r="N33" s="62">
        <f>SUM(N34:N36)</f>
        <v>4</v>
      </c>
      <c r="O33" s="63" t="s">
        <v>10</v>
      </c>
      <c r="P33" s="64">
        <f>SUM(P34:P36)</f>
        <v>14</v>
      </c>
      <c r="Q33" s="35"/>
      <c r="R33" s="24"/>
      <c r="S33" s="116"/>
      <c r="T33" s="45">
        <f>SUM(S34:S36)</f>
        <v>0.05130208333333333</v>
      </c>
      <c r="U33" s="107">
        <f>T33-T13</f>
        <v>0.008101851851851853</v>
      </c>
      <c r="V33" s="142"/>
      <c r="W33" s="142" t="s">
        <v>73</v>
      </c>
    </row>
    <row r="34" spans="2:23" ht="12.75" customHeight="1">
      <c r="B34" s="139"/>
      <c r="C34" s="55">
        <v>1</v>
      </c>
      <c r="D34" s="72" t="s">
        <v>88</v>
      </c>
      <c r="E34" s="21">
        <v>88</v>
      </c>
      <c r="F34" s="48">
        <v>0</v>
      </c>
      <c r="G34" s="49" t="s">
        <v>10</v>
      </c>
      <c r="H34" s="50">
        <v>2</v>
      </c>
      <c r="I34" s="50"/>
      <c r="J34" s="48">
        <v>1</v>
      </c>
      <c r="K34" s="49" t="s">
        <v>10</v>
      </c>
      <c r="L34" s="50">
        <v>3</v>
      </c>
      <c r="M34" s="30"/>
      <c r="N34" s="40">
        <f>F34+J34</f>
        <v>1</v>
      </c>
      <c r="O34" s="20" t="s">
        <v>10</v>
      </c>
      <c r="P34" s="41">
        <f>H34+L34</f>
        <v>5</v>
      </c>
      <c r="Q34" s="24">
        <v>0</v>
      </c>
      <c r="R34" s="24">
        <v>0.01693634259259259</v>
      </c>
      <c r="S34" s="113">
        <f>R34-Q34</f>
        <v>0.01693634259259259</v>
      </c>
      <c r="T34" s="37">
        <f>T33</f>
        <v>0.05130208333333333</v>
      </c>
      <c r="U34" s="105"/>
      <c r="V34" s="146"/>
      <c r="W34" s="146"/>
    </row>
    <row r="35" spans="2:23" ht="12.75" customHeight="1">
      <c r="B35" s="139"/>
      <c r="C35" s="55">
        <v>2</v>
      </c>
      <c r="D35" s="72" t="s">
        <v>89</v>
      </c>
      <c r="E35" s="21">
        <v>88</v>
      </c>
      <c r="F35" s="48">
        <v>0</v>
      </c>
      <c r="G35" s="49" t="s">
        <v>10</v>
      </c>
      <c r="H35" s="50">
        <v>1</v>
      </c>
      <c r="I35" s="50"/>
      <c r="J35" s="48">
        <v>2</v>
      </c>
      <c r="K35" s="49" t="s">
        <v>10</v>
      </c>
      <c r="L35" s="50">
        <v>3</v>
      </c>
      <c r="M35" s="30"/>
      <c r="N35" s="40">
        <f>F35+J35</f>
        <v>2</v>
      </c>
      <c r="O35" s="20" t="s">
        <v>10</v>
      </c>
      <c r="P35" s="41">
        <f>H35+L35</f>
        <v>4</v>
      </c>
      <c r="Q35" s="24">
        <f>R34</f>
        <v>0.01693634259259259</v>
      </c>
      <c r="R35" s="24">
        <v>0.034069444444444444</v>
      </c>
      <c r="S35" s="113">
        <f>R35-Q35</f>
        <v>0.017133101851851854</v>
      </c>
      <c r="T35" s="37">
        <f>T34</f>
        <v>0.05130208333333333</v>
      </c>
      <c r="U35" s="105"/>
      <c r="V35" s="146"/>
      <c r="W35" s="146"/>
    </row>
    <row r="36" spans="2:23" ht="13.5" customHeight="1" thickBot="1">
      <c r="B36" s="141"/>
      <c r="C36" s="55">
        <v>3</v>
      </c>
      <c r="D36" s="73" t="s">
        <v>90</v>
      </c>
      <c r="E36" s="31">
        <v>88</v>
      </c>
      <c r="F36" s="51">
        <v>1</v>
      </c>
      <c r="G36" s="52" t="s">
        <v>10</v>
      </c>
      <c r="H36" s="53">
        <v>3</v>
      </c>
      <c r="I36" s="53"/>
      <c r="J36" s="51">
        <v>0</v>
      </c>
      <c r="K36" s="52" t="s">
        <v>10</v>
      </c>
      <c r="L36" s="53">
        <v>2</v>
      </c>
      <c r="M36" s="46"/>
      <c r="N36" s="42">
        <f>F36+J36</f>
        <v>1</v>
      </c>
      <c r="O36" s="39" t="s">
        <v>10</v>
      </c>
      <c r="P36" s="43">
        <f>H36+L36</f>
        <v>5</v>
      </c>
      <c r="Q36" s="32">
        <f>R35</f>
        <v>0.034069444444444444</v>
      </c>
      <c r="R36" s="32">
        <v>0.05130208333333333</v>
      </c>
      <c r="S36" s="114">
        <f>R36-Q36</f>
        <v>0.017232638888888888</v>
      </c>
      <c r="T36" s="38">
        <f>T35</f>
        <v>0.05130208333333333</v>
      </c>
      <c r="U36" s="106"/>
      <c r="V36" s="147"/>
      <c r="W36" s="147"/>
    </row>
    <row r="43" spans="20:21" ht="15">
      <c r="T43" s="76" t="s">
        <v>17</v>
      </c>
      <c r="U43" s="108"/>
    </row>
    <row r="45" spans="20:21" ht="15" customHeight="1">
      <c r="T45" s="76" t="s">
        <v>156</v>
      </c>
      <c r="U45" s="108"/>
    </row>
    <row r="46" spans="20:21" ht="15" customHeight="1">
      <c r="T46" s="76"/>
      <c r="U46" s="108"/>
    </row>
  </sheetData>
  <mergeCells count="23">
    <mergeCell ref="B29:B32"/>
    <mergeCell ref="V29:V32"/>
    <mergeCell ref="W29:W32"/>
    <mergeCell ref="B33:B36"/>
    <mergeCell ref="V33:V36"/>
    <mergeCell ref="W33:W36"/>
    <mergeCell ref="V17:V20"/>
    <mergeCell ref="V21:V24"/>
    <mergeCell ref="V25:V28"/>
    <mergeCell ref="W25:W28"/>
    <mergeCell ref="N12:P12"/>
    <mergeCell ref="B25:B28"/>
    <mergeCell ref="F12:H12"/>
    <mergeCell ref="B13:B16"/>
    <mergeCell ref="B3:L3"/>
    <mergeCell ref="M3:W3"/>
    <mergeCell ref="V13:V16"/>
    <mergeCell ref="B17:B20"/>
    <mergeCell ref="B21:B24"/>
    <mergeCell ref="W13:W16"/>
    <mergeCell ref="W17:W20"/>
    <mergeCell ref="W21:W24"/>
    <mergeCell ref="J12:L12"/>
  </mergeCells>
  <printOptions horizontalCentered="1"/>
  <pageMargins left="0.5905511811023623" right="0" top="0.5905511811023623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GridLines="0" tabSelected="1" view="pageBreakPreview" zoomScale="60" workbookViewId="0" topLeftCell="A1">
      <selection activeCell="D45" sqref="D45:D47"/>
    </sheetView>
  </sheetViews>
  <sheetFormatPr defaultColWidth="9.00390625" defaultRowHeight="12.75"/>
  <cols>
    <col min="1" max="1" width="0.2421875" style="80" customWidth="1"/>
    <col min="2" max="2" width="3.75390625" style="11" customWidth="1"/>
    <col min="3" max="3" width="4.25390625" style="0" customWidth="1"/>
    <col min="4" max="4" width="36.625" style="0" customWidth="1"/>
    <col min="5" max="5" width="2.875" style="84" customWidth="1"/>
    <col min="6" max="6" width="1.75390625" style="0" customWidth="1"/>
    <col min="7" max="7" width="1.12109375" style="0" customWidth="1"/>
    <col min="8" max="8" width="1.75390625" style="0" customWidth="1"/>
    <col min="9" max="9" width="0.6171875" style="0" customWidth="1"/>
    <col min="10" max="10" width="2.75390625" style="0" customWidth="1"/>
    <col min="11" max="11" width="1.25" style="0" customWidth="1"/>
    <col min="12" max="12" width="1.75390625" style="0" customWidth="1"/>
    <col min="13" max="13" width="0.37109375" style="0" customWidth="1"/>
    <col min="14" max="14" width="2.875" style="0" customWidth="1"/>
    <col min="15" max="15" width="1.37890625" style="0" customWidth="1"/>
    <col min="16" max="16" width="2.75390625" style="0" customWidth="1"/>
    <col min="17" max="18" width="11.375" style="0" hidden="1" customWidth="1"/>
    <col min="19" max="19" width="8.125" style="84" customWidth="1"/>
    <col min="20" max="20" width="9.875" style="0" customWidth="1"/>
    <col min="21" max="21" width="8.00390625" style="84" customWidth="1"/>
    <col min="22" max="22" width="2.375" style="0" customWidth="1"/>
    <col min="23" max="23" width="3.375" style="0" customWidth="1"/>
  </cols>
  <sheetData>
    <row r="1" spans="1:23" s="89" customFormat="1" ht="23.25" customHeight="1">
      <c r="A1" s="151" t="s">
        <v>159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23.25" customHeight="1">
      <c r="A2" s="151" t="s">
        <v>123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ht="23.25" customHeight="1">
      <c r="A3" s="151" t="s">
        <v>158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1" ht="18">
      <c r="A4" s="79"/>
      <c r="B4" s="69"/>
      <c r="C4" s="15"/>
      <c r="D4" s="15"/>
      <c r="E4" s="8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3"/>
      <c r="T4" s="14"/>
      <c r="U4" s="83"/>
    </row>
    <row r="5" spans="1:21" ht="18">
      <c r="A5" s="135" t="s">
        <v>74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14.25" customHeight="1">
      <c r="A6" s="79"/>
      <c r="B6" s="70"/>
      <c r="C6" s="14"/>
      <c r="D6" s="14"/>
      <c r="E6" s="8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8"/>
      <c r="R6" s="18"/>
      <c r="S6" s="119"/>
      <c r="T6" s="18"/>
      <c r="U6" s="83"/>
    </row>
    <row r="7" spans="1:16" ht="15.75">
      <c r="A7" s="78" t="s">
        <v>71</v>
      </c>
      <c r="B7" s="78"/>
      <c r="C7" s="78"/>
      <c r="D7" s="78"/>
      <c r="E7" s="118"/>
      <c r="F7" s="78"/>
      <c r="G7" s="78"/>
      <c r="H7" s="78"/>
      <c r="I7" s="78"/>
      <c r="J7" s="78"/>
      <c r="K7" s="78"/>
      <c r="L7" s="78"/>
      <c r="M7" s="78"/>
      <c r="N7" s="78"/>
      <c r="O7" s="4"/>
      <c r="P7" s="4"/>
    </row>
    <row r="8" spans="1:20" ht="15.75">
      <c r="A8" s="152" t="s">
        <v>157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78"/>
      <c r="Q8" s="78"/>
      <c r="R8" s="10"/>
      <c r="S8" s="4" t="s">
        <v>162</v>
      </c>
      <c r="T8" s="4"/>
    </row>
    <row r="9" ht="18.75" thickBot="1"/>
    <row r="10" spans="1:23" ht="18.75" thickBot="1">
      <c r="A10" s="81" t="s">
        <v>3</v>
      </c>
      <c r="B10" s="1" t="s">
        <v>3</v>
      </c>
      <c r="C10" s="33" t="s">
        <v>0</v>
      </c>
      <c r="D10" s="6" t="s">
        <v>11</v>
      </c>
      <c r="E10" s="75" t="s">
        <v>5</v>
      </c>
      <c r="F10" s="27" t="s">
        <v>13</v>
      </c>
      <c r="G10" s="29"/>
      <c r="H10" s="29"/>
      <c r="I10" s="29"/>
      <c r="J10" s="29"/>
      <c r="K10" s="29"/>
      <c r="L10" s="29"/>
      <c r="M10" s="29"/>
      <c r="N10" s="29"/>
      <c r="O10" s="29"/>
      <c r="P10" s="28"/>
      <c r="Q10" s="6" t="s">
        <v>6</v>
      </c>
      <c r="R10" s="6" t="s">
        <v>6</v>
      </c>
      <c r="S10" s="125" t="s">
        <v>14</v>
      </c>
      <c r="T10" s="6" t="s">
        <v>14</v>
      </c>
      <c r="U10" s="103" t="s">
        <v>15</v>
      </c>
      <c r="V10" s="95" t="s">
        <v>20</v>
      </c>
      <c r="W10" s="95" t="s">
        <v>41</v>
      </c>
    </row>
    <row r="11" spans="1:23" ht="18.75" thickBot="1">
      <c r="A11" s="82"/>
      <c r="B11" s="8"/>
      <c r="C11" s="44" t="s">
        <v>39</v>
      </c>
      <c r="D11" s="7" t="s">
        <v>12</v>
      </c>
      <c r="E11" s="85"/>
      <c r="F11" s="143" t="s">
        <v>1</v>
      </c>
      <c r="G11" s="144"/>
      <c r="H11" s="145"/>
      <c r="I11" s="36"/>
      <c r="J11" s="143" t="s">
        <v>2</v>
      </c>
      <c r="K11" s="144"/>
      <c r="L11" s="145"/>
      <c r="M11" s="36"/>
      <c r="N11" s="143" t="s">
        <v>5</v>
      </c>
      <c r="O11" s="144"/>
      <c r="P11" s="145"/>
      <c r="Q11" s="7" t="s">
        <v>7</v>
      </c>
      <c r="R11" s="7" t="s">
        <v>8</v>
      </c>
      <c r="S11" s="128" t="s">
        <v>18</v>
      </c>
      <c r="T11" s="7" t="s">
        <v>9</v>
      </c>
      <c r="U11" s="61" t="s">
        <v>16</v>
      </c>
      <c r="V11" s="96"/>
      <c r="W11" s="96" t="s">
        <v>19</v>
      </c>
    </row>
    <row r="12" spans="1:25" ht="18">
      <c r="A12" s="148"/>
      <c r="B12" s="140">
        <v>1</v>
      </c>
      <c r="C12" s="57">
        <v>12</v>
      </c>
      <c r="D12" s="56" t="s">
        <v>45</v>
      </c>
      <c r="E12" s="3"/>
      <c r="F12" s="40">
        <f>SUM(F13:F15)</f>
        <v>0</v>
      </c>
      <c r="G12" s="20" t="s">
        <v>10</v>
      </c>
      <c r="H12" s="41">
        <f>SUM(H13:H15)</f>
        <v>5</v>
      </c>
      <c r="I12" s="41"/>
      <c r="J12" s="40">
        <f>SUM(J13:J15)</f>
        <v>5</v>
      </c>
      <c r="K12" s="20" t="s">
        <v>10</v>
      </c>
      <c r="L12" s="41">
        <f>SUM(L13:L15)</f>
        <v>8</v>
      </c>
      <c r="M12" s="20"/>
      <c r="N12" s="40">
        <f>SUM(N13:N15)</f>
        <v>5</v>
      </c>
      <c r="O12" s="20" t="s">
        <v>10</v>
      </c>
      <c r="P12" s="41">
        <f>SUM(P13:P15)</f>
        <v>13</v>
      </c>
      <c r="Q12" s="23"/>
      <c r="R12" s="23"/>
      <c r="S12" s="112"/>
      <c r="T12" s="60">
        <f>SUM(S13:S15)</f>
        <v>0.04730787037037037</v>
      </c>
      <c r="U12" s="104">
        <f>T12-T12</f>
        <v>0</v>
      </c>
      <c r="V12" s="86"/>
      <c r="W12" s="86"/>
      <c r="Y12" s="77"/>
    </row>
    <row r="13" spans="1:23" ht="12.75" customHeight="1">
      <c r="A13" s="149"/>
      <c r="B13" s="139"/>
      <c r="C13" s="55">
        <v>1</v>
      </c>
      <c r="D13" s="72" t="s">
        <v>58</v>
      </c>
      <c r="E13" s="21">
        <v>90</v>
      </c>
      <c r="F13" s="48">
        <v>0</v>
      </c>
      <c r="G13" s="49" t="s">
        <v>10</v>
      </c>
      <c r="H13" s="50">
        <v>2</v>
      </c>
      <c r="I13" s="50"/>
      <c r="J13" s="48">
        <v>0</v>
      </c>
      <c r="K13" s="49" t="s">
        <v>10</v>
      </c>
      <c r="L13" s="50">
        <v>2</v>
      </c>
      <c r="M13" s="30"/>
      <c r="N13" s="40">
        <f>F13+J13</f>
        <v>0</v>
      </c>
      <c r="O13" s="20" t="s">
        <v>10</v>
      </c>
      <c r="P13" s="41">
        <f>H13+L13</f>
        <v>4</v>
      </c>
      <c r="Q13" s="24">
        <v>0.001388888888888889</v>
      </c>
      <c r="R13" s="24">
        <v>0.01642824074074074</v>
      </c>
      <c r="S13" s="113">
        <f>R13-Q13</f>
        <v>0.01503935185185185</v>
      </c>
      <c r="T13" s="37">
        <f>T12</f>
        <v>0.04730787037037037</v>
      </c>
      <c r="U13" s="105"/>
      <c r="V13" s="87" t="s">
        <v>72</v>
      </c>
      <c r="W13" s="87">
        <v>9</v>
      </c>
    </row>
    <row r="14" spans="1:23" ht="12.75" customHeight="1">
      <c r="A14" s="149"/>
      <c r="B14" s="139"/>
      <c r="C14" s="55">
        <v>2</v>
      </c>
      <c r="D14" s="72" t="s">
        <v>48</v>
      </c>
      <c r="E14" s="21">
        <v>90</v>
      </c>
      <c r="F14" s="48">
        <v>0</v>
      </c>
      <c r="G14" s="49" t="s">
        <v>10</v>
      </c>
      <c r="H14" s="50">
        <v>3</v>
      </c>
      <c r="I14" s="50"/>
      <c r="J14" s="48">
        <v>3</v>
      </c>
      <c r="K14" s="49" t="s">
        <v>10</v>
      </c>
      <c r="L14" s="50">
        <v>3</v>
      </c>
      <c r="M14" s="30"/>
      <c r="N14" s="40">
        <f>F14+J14</f>
        <v>3</v>
      </c>
      <c r="O14" s="20" t="s">
        <v>10</v>
      </c>
      <c r="P14" s="41">
        <f>H14+L14</f>
        <v>6</v>
      </c>
      <c r="Q14" s="24">
        <f>R13</f>
        <v>0.01642824074074074</v>
      </c>
      <c r="R14" s="24">
        <v>0.032971064814814814</v>
      </c>
      <c r="S14" s="113">
        <f>R14-Q14</f>
        <v>0.016542824074074074</v>
      </c>
      <c r="T14" s="37">
        <f>T13</f>
        <v>0.04730787037037037</v>
      </c>
      <c r="U14" s="105"/>
      <c r="V14" s="87"/>
      <c r="W14" s="87"/>
    </row>
    <row r="15" spans="1:23" ht="13.5" customHeight="1" thickBot="1">
      <c r="A15" s="150"/>
      <c r="B15" s="141"/>
      <c r="C15" s="55">
        <v>3</v>
      </c>
      <c r="D15" s="73" t="s">
        <v>59</v>
      </c>
      <c r="E15" s="31">
        <v>92</v>
      </c>
      <c r="F15" s="51">
        <v>0</v>
      </c>
      <c r="G15" s="52" t="s">
        <v>10</v>
      </c>
      <c r="H15" s="53">
        <v>0</v>
      </c>
      <c r="I15" s="53"/>
      <c r="J15" s="51">
        <v>2</v>
      </c>
      <c r="K15" s="52" t="s">
        <v>10</v>
      </c>
      <c r="L15" s="53">
        <v>3</v>
      </c>
      <c r="M15" s="46"/>
      <c r="N15" s="42">
        <f>F15+J15</f>
        <v>2</v>
      </c>
      <c r="O15" s="39" t="s">
        <v>10</v>
      </c>
      <c r="P15" s="43">
        <f>H15+L15</f>
        <v>3</v>
      </c>
      <c r="Q15" s="32">
        <f>R14</f>
        <v>0.032971064814814814</v>
      </c>
      <c r="R15" s="32">
        <v>0.04869675925925926</v>
      </c>
      <c r="S15" s="114">
        <f>R15-Q15</f>
        <v>0.015725694444444445</v>
      </c>
      <c r="T15" s="38">
        <f>T14</f>
        <v>0.04730787037037037</v>
      </c>
      <c r="U15" s="106"/>
      <c r="V15" s="88"/>
      <c r="W15" s="88"/>
    </row>
    <row r="16" spans="1:23" ht="18">
      <c r="A16" s="148"/>
      <c r="B16" s="140">
        <v>2</v>
      </c>
      <c r="C16" s="59">
        <v>11</v>
      </c>
      <c r="D16" s="58" t="s">
        <v>46</v>
      </c>
      <c r="E16" s="3"/>
      <c r="F16" s="40">
        <f>SUM(F17:F19)</f>
        <v>4</v>
      </c>
      <c r="G16" s="20" t="s">
        <v>10</v>
      </c>
      <c r="H16" s="41">
        <f>SUM(H17:H19)</f>
        <v>9</v>
      </c>
      <c r="I16" s="41"/>
      <c r="J16" s="40">
        <f>SUM(J17:J19)</f>
        <v>3</v>
      </c>
      <c r="K16" s="20" t="s">
        <v>10</v>
      </c>
      <c r="L16" s="41">
        <f>SUM(L17:L19)</f>
        <v>6</v>
      </c>
      <c r="M16" s="20"/>
      <c r="N16" s="40">
        <f>SUM(N17:N19)</f>
        <v>7</v>
      </c>
      <c r="O16" s="20" t="s">
        <v>10</v>
      </c>
      <c r="P16" s="41">
        <f>SUM(P17:P19)</f>
        <v>15</v>
      </c>
      <c r="Q16" s="23"/>
      <c r="R16" s="23"/>
      <c r="S16" s="112"/>
      <c r="T16" s="60">
        <f>SUM(S17:S19)</f>
        <v>0.048034722222222215</v>
      </c>
      <c r="U16" s="104">
        <f>T16-T12</f>
        <v>0.0007268518518518466</v>
      </c>
      <c r="V16" s="86"/>
      <c r="W16" s="86"/>
    </row>
    <row r="17" spans="1:23" ht="12.75" customHeight="1">
      <c r="A17" s="149"/>
      <c r="B17" s="139"/>
      <c r="C17" s="55">
        <v>1</v>
      </c>
      <c r="D17" s="156" t="s">
        <v>98</v>
      </c>
      <c r="E17" s="21">
        <v>90</v>
      </c>
      <c r="F17" s="48">
        <v>1</v>
      </c>
      <c r="G17" s="49" t="s">
        <v>10</v>
      </c>
      <c r="H17" s="50">
        <v>3</v>
      </c>
      <c r="I17" s="50"/>
      <c r="J17" s="48">
        <v>1</v>
      </c>
      <c r="K17" s="49" t="s">
        <v>10</v>
      </c>
      <c r="L17" s="50">
        <v>3</v>
      </c>
      <c r="M17" s="30"/>
      <c r="N17" s="40">
        <f>F17+J17</f>
        <v>2</v>
      </c>
      <c r="O17" s="20" t="s">
        <v>10</v>
      </c>
      <c r="P17" s="41">
        <f>H17+L17</f>
        <v>6</v>
      </c>
      <c r="Q17" s="24">
        <v>0.001388888888888889</v>
      </c>
      <c r="R17" s="24">
        <v>0.018055555555555557</v>
      </c>
      <c r="S17" s="113">
        <f>R17-Q17</f>
        <v>0.01666666666666667</v>
      </c>
      <c r="T17" s="37">
        <f>T16</f>
        <v>0.048034722222222215</v>
      </c>
      <c r="U17" s="105"/>
      <c r="V17" s="87" t="s">
        <v>73</v>
      </c>
      <c r="W17" s="87">
        <v>7</v>
      </c>
    </row>
    <row r="18" spans="1:23" ht="12.75" customHeight="1">
      <c r="A18" s="149"/>
      <c r="B18" s="139"/>
      <c r="C18" s="55">
        <v>2</v>
      </c>
      <c r="D18" s="156" t="s">
        <v>40</v>
      </c>
      <c r="E18" s="21">
        <v>90</v>
      </c>
      <c r="F18" s="48">
        <v>1</v>
      </c>
      <c r="G18" s="49" t="s">
        <v>10</v>
      </c>
      <c r="H18" s="50">
        <v>3</v>
      </c>
      <c r="I18" s="50"/>
      <c r="J18" s="48">
        <v>0</v>
      </c>
      <c r="K18" s="49" t="s">
        <v>10</v>
      </c>
      <c r="L18" s="50">
        <v>0</v>
      </c>
      <c r="M18" s="30"/>
      <c r="N18" s="40">
        <f>F18+J18</f>
        <v>1</v>
      </c>
      <c r="O18" s="20" t="s">
        <v>10</v>
      </c>
      <c r="P18" s="41">
        <f>H18+L18</f>
        <v>3</v>
      </c>
      <c r="Q18" s="24">
        <f>R17</f>
        <v>0.018055555555555557</v>
      </c>
      <c r="R18" s="24">
        <v>0.03280555555555555</v>
      </c>
      <c r="S18" s="113">
        <f>R18-Q18</f>
        <v>0.014749999999999996</v>
      </c>
      <c r="T18" s="37">
        <f>T17</f>
        <v>0.048034722222222215</v>
      </c>
      <c r="U18" s="105"/>
      <c r="V18" s="87"/>
      <c r="W18" s="87"/>
    </row>
    <row r="19" spans="1:23" ht="13.5" customHeight="1" thickBot="1">
      <c r="A19" s="150"/>
      <c r="B19" s="141"/>
      <c r="C19" s="55">
        <v>3</v>
      </c>
      <c r="D19" s="73" t="s">
        <v>57</v>
      </c>
      <c r="E19" s="31">
        <v>90</v>
      </c>
      <c r="F19" s="51">
        <v>2</v>
      </c>
      <c r="G19" s="52" t="s">
        <v>10</v>
      </c>
      <c r="H19" s="53">
        <v>3</v>
      </c>
      <c r="I19" s="53"/>
      <c r="J19" s="51">
        <v>2</v>
      </c>
      <c r="K19" s="52" t="s">
        <v>10</v>
      </c>
      <c r="L19" s="53">
        <v>3</v>
      </c>
      <c r="M19" s="46"/>
      <c r="N19" s="42">
        <f>F19+J19</f>
        <v>4</v>
      </c>
      <c r="O19" s="39" t="s">
        <v>10</v>
      </c>
      <c r="P19" s="43">
        <f>H19+L19</f>
        <v>6</v>
      </c>
      <c r="Q19" s="32">
        <f>R18</f>
        <v>0.03280555555555555</v>
      </c>
      <c r="R19" s="32">
        <v>0.049423611111111106</v>
      </c>
      <c r="S19" s="114">
        <f>R19-Q19</f>
        <v>0.016618055555555553</v>
      </c>
      <c r="T19" s="38">
        <f>T18</f>
        <v>0.048034722222222215</v>
      </c>
      <c r="U19" s="106"/>
      <c r="V19" s="88"/>
      <c r="W19" s="88"/>
    </row>
    <row r="20" spans="1:23" ht="18">
      <c r="A20" s="148"/>
      <c r="B20" s="140">
        <v>3</v>
      </c>
      <c r="C20" s="59">
        <v>13</v>
      </c>
      <c r="D20" s="56" t="s">
        <v>22</v>
      </c>
      <c r="E20" s="3"/>
      <c r="F20" s="62">
        <f>SUM(F21:F23)</f>
        <v>3</v>
      </c>
      <c r="G20" s="63" t="s">
        <v>10</v>
      </c>
      <c r="H20" s="64">
        <f>SUM(H21:H23)</f>
        <v>9</v>
      </c>
      <c r="I20" s="64"/>
      <c r="J20" s="62">
        <f>SUM(J21:J23)</f>
        <v>1</v>
      </c>
      <c r="K20" s="63" t="s">
        <v>10</v>
      </c>
      <c r="L20" s="64">
        <f>SUM(L21:L23)</f>
        <v>6</v>
      </c>
      <c r="M20" s="63"/>
      <c r="N20" s="62">
        <f>SUM(N21:N23)</f>
        <v>4</v>
      </c>
      <c r="O20" s="63" t="s">
        <v>10</v>
      </c>
      <c r="P20" s="64">
        <f>SUM(P21:P23)</f>
        <v>15</v>
      </c>
      <c r="Q20" s="35"/>
      <c r="R20" s="35"/>
      <c r="S20" s="116"/>
      <c r="T20" s="45">
        <f>SUM(S21:S23)</f>
        <v>0.048678240740740744</v>
      </c>
      <c r="U20" s="107">
        <f>T20-T12</f>
        <v>0.001370370370370376</v>
      </c>
      <c r="V20" s="86"/>
      <c r="W20" s="86"/>
    </row>
    <row r="21" spans="1:23" ht="12.75" customHeight="1">
      <c r="A21" s="149"/>
      <c r="B21" s="139"/>
      <c r="C21" s="55">
        <v>1</v>
      </c>
      <c r="D21" s="156" t="s">
        <v>99</v>
      </c>
      <c r="E21" s="21">
        <v>91</v>
      </c>
      <c r="F21" s="48">
        <v>2</v>
      </c>
      <c r="G21" s="49" t="s">
        <v>10</v>
      </c>
      <c r="H21" s="50">
        <v>3</v>
      </c>
      <c r="I21" s="50"/>
      <c r="J21" s="48">
        <v>1</v>
      </c>
      <c r="K21" s="49" t="s">
        <v>10</v>
      </c>
      <c r="L21" s="50">
        <v>3</v>
      </c>
      <c r="M21" s="30"/>
      <c r="N21" s="40">
        <f>F21+J21</f>
        <v>3</v>
      </c>
      <c r="O21" s="20" t="s">
        <v>10</v>
      </c>
      <c r="P21" s="41">
        <f>H21+L21</f>
        <v>6</v>
      </c>
      <c r="Q21" s="24">
        <v>0.001388888888888889</v>
      </c>
      <c r="R21" s="24">
        <v>0.018405092592592594</v>
      </c>
      <c r="S21" s="113">
        <f>R21-Q21</f>
        <v>0.017016203703703707</v>
      </c>
      <c r="T21" s="37">
        <f>T20</f>
        <v>0.048678240740740744</v>
      </c>
      <c r="U21" s="105"/>
      <c r="V21" s="87" t="s">
        <v>73</v>
      </c>
      <c r="W21" s="87">
        <v>6</v>
      </c>
    </row>
    <row r="22" spans="1:23" ht="12.75" customHeight="1">
      <c r="A22" s="149"/>
      <c r="B22" s="139"/>
      <c r="C22" s="55">
        <v>2</v>
      </c>
      <c r="D22" s="156" t="s">
        <v>100</v>
      </c>
      <c r="E22" s="21">
        <v>92</v>
      </c>
      <c r="F22" s="48">
        <v>0</v>
      </c>
      <c r="G22" s="49" t="s">
        <v>10</v>
      </c>
      <c r="H22" s="50">
        <v>3</v>
      </c>
      <c r="I22" s="50"/>
      <c r="J22" s="48">
        <v>0</v>
      </c>
      <c r="K22" s="49" t="s">
        <v>10</v>
      </c>
      <c r="L22" s="50">
        <v>2</v>
      </c>
      <c r="M22" s="30"/>
      <c r="N22" s="40">
        <f>F22+J22</f>
        <v>0</v>
      </c>
      <c r="O22" s="20" t="s">
        <v>10</v>
      </c>
      <c r="P22" s="41">
        <f>H22+L22</f>
        <v>5</v>
      </c>
      <c r="Q22" s="24">
        <f>R21</f>
        <v>0.018405092592592594</v>
      </c>
      <c r="R22" s="24">
        <v>0.03425115740740741</v>
      </c>
      <c r="S22" s="113">
        <f>R22-Q22</f>
        <v>0.015846064814814816</v>
      </c>
      <c r="T22" s="37">
        <f>T21</f>
        <v>0.048678240740740744</v>
      </c>
      <c r="U22" s="105"/>
      <c r="V22" s="87"/>
      <c r="W22" s="87"/>
    </row>
    <row r="23" spans="1:23" ht="13.5" customHeight="1" thickBot="1">
      <c r="A23" s="150"/>
      <c r="B23" s="141"/>
      <c r="C23" s="55">
        <v>3</v>
      </c>
      <c r="D23" s="156" t="s">
        <v>101</v>
      </c>
      <c r="E23" s="21">
        <v>91</v>
      </c>
      <c r="F23" s="51">
        <v>1</v>
      </c>
      <c r="G23" s="52" t="s">
        <v>10</v>
      </c>
      <c r="H23" s="53">
        <v>3</v>
      </c>
      <c r="I23" s="53"/>
      <c r="J23" s="51">
        <v>0</v>
      </c>
      <c r="K23" s="52" t="s">
        <v>10</v>
      </c>
      <c r="L23" s="53">
        <v>1</v>
      </c>
      <c r="M23" s="46"/>
      <c r="N23" s="42">
        <f>F23+J23</f>
        <v>1</v>
      </c>
      <c r="O23" s="39" t="s">
        <v>10</v>
      </c>
      <c r="P23" s="43">
        <f>H23+L23</f>
        <v>4</v>
      </c>
      <c r="Q23" s="32">
        <f>R22</f>
        <v>0.03425115740740741</v>
      </c>
      <c r="R23" s="32">
        <v>0.050067129629629635</v>
      </c>
      <c r="S23" s="114">
        <f>R23-Q23</f>
        <v>0.015815972222222224</v>
      </c>
      <c r="T23" s="38">
        <f>T22</f>
        <v>0.048678240740740744</v>
      </c>
      <c r="U23" s="106"/>
      <c r="V23" s="88"/>
      <c r="W23" s="88"/>
    </row>
    <row r="24" spans="1:23" ht="18">
      <c r="A24" s="148"/>
      <c r="B24" s="140">
        <v>4</v>
      </c>
      <c r="C24" s="59">
        <v>20</v>
      </c>
      <c r="D24" s="58" t="s">
        <v>23</v>
      </c>
      <c r="E24" s="34"/>
      <c r="F24" s="62">
        <f>SUM(F25:F27)</f>
        <v>6</v>
      </c>
      <c r="G24" s="63" t="s">
        <v>10</v>
      </c>
      <c r="H24" s="64">
        <f>SUM(H25:H27)</f>
        <v>7</v>
      </c>
      <c r="I24" s="64"/>
      <c r="J24" s="62">
        <f>SUM(J25:J27)</f>
        <v>1</v>
      </c>
      <c r="K24" s="63" t="s">
        <v>10</v>
      </c>
      <c r="L24" s="64">
        <f>SUM(L25:L27)</f>
        <v>6</v>
      </c>
      <c r="M24" s="63"/>
      <c r="N24" s="62">
        <f>SUM(N25:N27)</f>
        <v>7</v>
      </c>
      <c r="O24" s="63" t="s">
        <v>10</v>
      </c>
      <c r="P24" s="64">
        <f>SUM(P25:P27)</f>
        <v>13</v>
      </c>
      <c r="Q24" s="35"/>
      <c r="R24" s="35"/>
      <c r="S24" s="116"/>
      <c r="T24" s="45">
        <f>SUM(S25:S27)</f>
        <v>0.04937731481481482</v>
      </c>
      <c r="U24" s="107">
        <f>T24-T12</f>
        <v>0.00206944444444445</v>
      </c>
      <c r="V24" s="86"/>
      <c r="W24" s="86"/>
    </row>
    <row r="25" spans="1:23" ht="12.75" customHeight="1">
      <c r="A25" s="149"/>
      <c r="B25" s="139"/>
      <c r="C25" s="55">
        <v>1</v>
      </c>
      <c r="D25" s="158" t="s">
        <v>119</v>
      </c>
      <c r="E25" s="21">
        <v>90</v>
      </c>
      <c r="F25" s="48">
        <v>2</v>
      </c>
      <c r="G25" s="49" t="s">
        <v>10</v>
      </c>
      <c r="H25" s="50">
        <v>3</v>
      </c>
      <c r="I25" s="50"/>
      <c r="J25" s="48">
        <v>0</v>
      </c>
      <c r="K25" s="49" t="s">
        <v>10</v>
      </c>
      <c r="L25" s="50">
        <v>3</v>
      </c>
      <c r="M25" s="30"/>
      <c r="N25" s="40">
        <f>F25+J25</f>
        <v>2</v>
      </c>
      <c r="O25" s="20" t="s">
        <v>10</v>
      </c>
      <c r="P25" s="41">
        <f>H25+L25</f>
        <v>6</v>
      </c>
      <c r="Q25" s="24">
        <v>0.001388888888888889</v>
      </c>
      <c r="R25" s="24">
        <v>0.01802199074074074</v>
      </c>
      <c r="S25" s="113">
        <f>R25-Q25</f>
        <v>0.016633101851851854</v>
      </c>
      <c r="T25" s="37">
        <f>T24</f>
        <v>0.04937731481481482</v>
      </c>
      <c r="U25" s="105"/>
      <c r="V25" s="87"/>
      <c r="W25" s="87">
        <v>5</v>
      </c>
    </row>
    <row r="26" spans="1:23" ht="12.75" customHeight="1">
      <c r="A26" s="149"/>
      <c r="B26" s="139"/>
      <c r="C26" s="55">
        <v>2</v>
      </c>
      <c r="D26" s="158" t="s">
        <v>54</v>
      </c>
      <c r="E26" s="25">
        <v>90</v>
      </c>
      <c r="F26" s="48">
        <v>0</v>
      </c>
      <c r="G26" s="49" t="s">
        <v>10</v>
      </c>
      <c r="H26" s="50">
        <v>1</v>
      </c>
      <c r="I26" s="50"/>
      <c r="J26" s="48">
        <v>0</v>
      </c>
      <c r="K26" s="49" t="s">
        <v>10</v>
      </c>
      <c r="L26" s="50">
        <v>0</v>
      </c>
      <c r="M26" s="30"/>
      <c r="N26" s="40">
        <f>F26+J26</f>
        <v>0</v>
      </c>
      <c r="O26" s="20" t="s">
        <v>10</v>
      </c>
      <c r="P26" s="41">
        <f>H26+L26</f>
        <v>1</v>
      </c>
      <c r="Q26" s="24">
        <f>R25</f>
        <v>0.01802199074074074</v>
      </c>
      <c r="R26" s="24">
        <v>0.033302083333333336</v>
      </c>
      <c r="S26" s="113">
        <f>R26-Q26</f>
        <v>0.015280092592592595</v>
      </c>
      <c r="T26" s="37">
        <f>T25</f>
        <v>0.04937731481481482</v>
      </c>
      <c r="U26" s="105"/>
      <c r="V26" s="87"/>
      <c r="W26" s="87"/>
    </row>
    <row r="27" spans="1:23" ht="13.5" customHeight="1" thickBot="1">
      <c r="A27" s="150"/>
      <c r="B27" s="141"/>
      <c r="C27" s="55">
        <v>3</v>
      </c>
      <c r="D27" s="158" t="s">
        <v>50</v>
      </c>
      <c r="E27" s="21">
        <v>90</v>
      </c>
      <c r="F27" s="51">
        <v>4</v>
      </c>
      <c r="G27" s="52" t="s">
        <v>10</v>
      </c>
      <c r="H27" s="53">
        <v>3</v>
      </c>
      <c r="I27" s="53"/>
      <c r="J27" s="51">
        <v>1</v>
      </c>
      <c r="K27" s="52" t="s">
        <v>10</v>
      </c>
      <c r="L27" s="53">
        <v>3</v>
      </c>
      <c r="M27" s="46"/>
      <c r="N27" s="42">
        <f>F27+J27</f>
        <v>5</v>
      </c>
      <c r="O27" s="39" t="s">
        <v>10</v>
      </c>
      <c r="P27" s="43">
        <f>H27+L27</f>
        <v>6</v>
      </c>
      <c r="Q27" s="32">
        <f>R26</f>
        <v>0.033302083333333336</v>
      </c>
      <c r="R27" s="32">
        <v>0.05076620370370371</v>
      </c>
      <c r="S27" s="114">
        <f>R27-Q27</f>
        <v>0.017464120370370373</v>
      </c>
      <c r="T27" s="38">
        <f>T26</f>
        <v>0.04937731481481482</v>
      </c>
      <c r="U27" s="106"/>
      <c r="V27" s="88"/>
      <c r="W27" s="88"/>
    </row>
    <row r="28" spans="1:23" ht="18">
      <c r="A28" s="148"/>
      <c r="B28" s="140">
        <v>5</v>
      </c>
      <c r="C28" s="59">
        <v>15</v>
      </c>
      <c r="D28" s="120" t="s">
        <v>103</v>
      </c>
      <c r="E28" s="2"/>
      <c r="F28" s="62">
        <f>SUM(F29:F31)</f>
        <v>0</v>
      </c>
      <c r="G28" s="63" t="s">
        <v>10</v>
      </c>
      <c r="H28" s="64">
        <f>SUM(H29:H31)</f>
        <v>6</v>
      </c>
      <c r="I28" s="64"/>
      <c r="J28" s="62">
        <f>SUM(J29:J31)</f>
        <v>4</v>
      </c>
      <c r="K28" s="63" t="s">
        <v>10</v>
      </c>
      <c r="L28" s="64">
        <f>SUM(L29:L31)</f>
        <v>9</v>
      </c>
      <c r="M28" s="63"/>
      <c r="N28" s="62">
        <f>SUM(N29:N31)</f>
        <v>4</v>
      </c>
      <c r="O28" s="63" t="s">
        <v>10</v>
      </c>
      <c r="P28" s="64">
        <f>SUM(P29:P31)</f>
        <v>15</v>
      </c>
      <c r="Q28" s="35"/>
      <c r="R28" s="35"/>
      <c r="S28" s="116"/>
      <c r="T28" s="45">
        <f>SUM(S29:S31)</f>
        <v>0.049775462962962966</v>
      </c>
      <c r="U28" s="107">
        <f>T28-T12</f>
        <v>0.0024675925925925976</v>
      </c>
      <c r="V28" s="86"/>
      <c r="W28" s="86"/>
    </row>
    <row r="29" spans="1:23" ht="12.75" customHeight="1">
      <c r="A29" s="149"/>
      <c r="B29" s="139"/>
      <c r="C29" s="55">
        <v>1</v>
      </c>
      <c r="D29" s="72" t="s">
        <v>104</v>
      </c>
      <c r="E29" s="21">
        <v>91</v>
      </c>
      <c r="F29" s="48">
        <v>0</v>
      </c>
      <c r="G29" s="49" t="s">
        <v>10</v>
      </c>
      <c r="H29" s="50">
        <v>2</v>
      </c>
      <c r="I29" s="50"/>
      <c r="J29" s="48">
        <v>1</v>
      </c>
      <c r="K29" s="49" t="s">
        <v>10</v>
      </c>
      <c r="L29" s="50">
        <v>3</v>
      </c>
      <c r="M29" s="30"/>
      <c r="N29" s="40">
        <f>F29+J29</f>
        <v>1</v>
      </c>
      <c r="O29" s="20" t="s">
        <v>10</v>
      </c>
      <c r="P29" s="41">
        <f>H29+L29</f>
        <v>5</v>
      </c>
      <c r="Q29" s="24">
        <v>0.001388888888888889</v>
      </c>
      <c r="R29" s="24">
        <v>0.018065972222222223</v>
      </c>
      <c r="S29" s="113">
        <f>R29-Q29</f>
        <v>0.016677083333333335</v>
      </c>
      <c r="T29" s="37">
        <f>T28</f>
        <v>0.049775462962962966</v>
      </c>
      <c r="U29" s="105"/>
      <c r="V29" s="87"/>
      <c r="W29" s="87">
        <v>4</v>
      </c>
    </row>
    <row r="30" spans="1:23" ht="12.75" customHeight="1">
      <c r="A30" s="149"/>
      <c r="B30" s="139"/>
      <c r="C30" s="55">
        <v>2</v>
      </c>
      <c r="D30" s="72" t="s">
        <v>52</v>
      </c>
      <c r="E30" s="21">
        <v>90</v>
      </c>
      <c r="F30" s="48">
        <v>0</v>
      </c>
      <c r="G30" s="49" t="s">
        <v>10</v>
      </c>
      <c r="H30" s="50">
        <v>3</v>
      </c>
      <c r="I30" s="50"/>
      <c r="J30" s="48">
        <v>3</v>
      </c>
      <c r="K30" s="49" t="s">
        <v>10</v>
      </c>
      <c r="L30" s="50">
        <v>3</v>
      </c>
      <c r="M30" s="30"/>
      <c r="N30" s="40">
        <f>F30+J30</f>
        <v>3</v>
      </c>
      <c r="O30" s="20" t="s">
        <v>10</v>
      </c>
      <c r="P30" s="41">
        <f>H30+L30</f>
        <v>6</v>
      </c>
      <c r="Q30" s="24">
        <f>R29</f>
        <v>0.018065972222222223</v>
      </c>
      <c r="R30" s="24">
        <v>0.03516550925925926</v>
      </c>
      <c r="S30" s="113">
        <f>R30-Q30</f>
        <v>0.017099537037037035</v>
      </c>
      <c r="T30" s="37">
        <f>T29</f>
        <v>0.049775462962962966</v>
      </c>
      <c r="U30" s="105"/>
      <c r="V30" s="87"/>
      <c r="W30" s="87"/>
    </row>
    <row r="31" spans="1:23" ht="13.5" customHeight="1" thickBot="1">
      <c r="A31" s="150"/>
      <c r="B31" s="141"/>
      <c r="C31" s="55">
        <v>3</v>
      </c>
      <c r="D31" s="73" t="s">
        <v>56</v>
      </c>
      <c r="E31" s="31">
        <v>90</v>
      </c>
      <c r="F31" s="51">
        <v>0</v>
      </c>
      <c r="G31" s="52" t="s">
        <v>10</v>
      </c>
      <c r="H31" s="53">
        <v>1</v>
      </c>
      <c r="I31" s="53"/>
      <c r="J31" s="51">
        <v>0</v>
      </c>
      <c r="K31" s="52" t="s">
        <v>10</v>
      </c>
      <c r="L31" s="53">
        <v>3</v>
      </c>
      <c r="M31" s="46"/>
      <c r="N31" s="42">
        <f>F31+J31</f>
        <v>0</v>
      </c>
      <c r="O31" s="39" t="s">
        <v>10</v>
      </c>
      <c r="P31" s="43">
        <f>H31+L31</f>
        <v>4</v>
      </c>
      <c r="Q31" s="32">
        <f>R30</f>
        <v>0.03516550925925926</v>
      </c>
      <c r="R31" s="32">
        <v>0.05116435185185186</v>
      </c>
      <c r="S31" s="114">
        <f>R31-Q31</f>
        <v>0.0159988425925926</v>
      </c>
      <c r="T31" s="38">
        <f>T30</f>
        <v>0.049775462962962966</v>
      </c>
      <c r="U31" s="106"/>
      <c r="V31" s="88"/>
      <c r="W31" s="88"/>
    </row>
    <row r="32" spans="1:23" ht="18">
      <c r="A32" s="148"/>
      <c r="B32" s="140">
        <v>6</v>
      </c>
      <c r="C32" s="59">
        <v>10</v>
      </c>
      <c r="D32" s="58" t="s">
        <v>94</v>
      </c>
      <c r="E32" s="2"/>
      <c r="F32" s="62">
        <f>SUM(F33:F35)</f>
        <v>1</v>
      </c>
      <c r="G32" s="63" t="s">
        <v>10</v>
      </c>
      <c r="H32" s="64">
        <f>SUM(H33:H35)</f>
        <v>8</v>
      </c>
      <c r="I32" s="64"/>
      <c r="J32" s="62">
        <f>SUM(J33:J35)</f>
        <v>10</v>
      </c>
      <c r="K32" s="63" t="s">
        <v>10</v>
      </c>
      <c r="L32" s="64">
        <f>SUM(L33:L35)</f>
        <v>9</v>
      </c>
      <c r="M32" s="63"/>
      <c r="N32" s="62">
        <f>SUM(N33:N35)</f>
        <v>11</v>
      </c>
      <c r="O32" s="63" t="s">
        <v>10</v>
      </c>
      <c r="P32" s="64">
        <f>SUM(P33:P35)</f>
        <v>17</v>
      </c>
      <c r="Q32" s="35"/>
      <c r="R32" s="35"/>
      <c r="S32" s="116"/>
      <c r="T32" s="45">
        <f>SUM(S33:S35)</f>
        <v>0.052048611111111115</v>
      </c>
      <c r="U32" s="107">
        <f>T32-T12</f>
        <v>0.004740740740740747</v>
      </c>
      <c r="V32" s="86"/>
      <c r="W32" s="86"/>
    </row>
    <row r="33" spans="1:23" ht="12.75" customHeight="1">
      <c r="A33" s="149"/>
      <c r="B33" s="139"/>
      <c r="C33" s="55">
        <v>1</v>
      </c>
      <c r="D33" s="72" t="s">
        <v>95</v>
      </c>
      <c r="E33" s="21">
        <v>92</v>
      </c>
      <c r="F33" s="48">
        <v>1</v>
      </c>
      <c r="G33" s="49" t="s">
        <v>10</v>
      </c>
      <c r="H33" s="50">
        <v>3</v>
      </c>
      <c r="I33" s="50"/>
      <c r="J33" s="48">
        <v>3</v>
      </c>
      <c r="K33" s="49" t="s">
        <v>10</v>
      </c>
      <c r="L33" s="50">
        <v>3</v>
      </c>
      <c r="M33" s="30"/>
      <c r="N33" s="40">
        <f>F33+J33</f>
        <v>4</v>
      </c>
      <c r="O33" s="20" t="s">
        <v>10</v>
      </c>
      <c r="P33" s="41">
        <f>H33+L33</f>
        <v>6</v>
      </c>
      <c r="Q33" s="24">
        <v>0.001388888888888889</v>
      </c>
      <c r="R33" s="24">
        <v>0.018283564814814815</v>
      </c>
      <c r="S33" s="113">
        <f>R33-Q33</f>
        <v>0.016894675925925928</v>
      </c>
      <c r="T33" s="37">
        <f>T32</f>
        <v>0.052048611111111115</v>
      </c>
      <c r="U33" s="105"/>
      <c r="V33" s="87"/>
      <c r="W33" s="87">
        <v>3</v>
      </c>
    </row>
    <row r="34" spans="1:23" ht="12.75" customHeight="1">
      <c r="A34" s="149"/>
      <c r="B34" s="139"/>
      <c r="C34" s="55">
        <v>2</v>
      </c>
      <c r="D34" s="72" t="s">
        <v>96</v>
      </c>
      <c r="E34" s="21">
        <v>92</v>
      </c>
      <c r="F34" s="48">
        <v>0</v>
      </c>
      <c r="G34" s="49" t="s">
        <v>10</v>
      </c>
      <c r="H34" s="50">
        <v>2</v>
      </c>
      <c r="I34" s="50"/>
      <c r="J34" s="48">
        <v>3</v>
      </c>
      <c r="K34" s="49" t="s">
        <v>10</v>
      </c>
      <c r="L34" s="50">
        <v>3</v>
      </c>
      <c r="M34" s="30"/>
      <c r="N34" s="40">
        <f>F34+J34</f>
        <v>3</v>
      </c>
      <c r="O34" s="20" t="s">
        <v>10</v>
      </c>
      <c r="P34" s="41">
        <f>H34+L34</f>
        <v>5</v>
      </c>
      <c r="Q34" s="24">
        <f>R33</f>
        <v>0.018283564814814815</v>
      </c>
      <c r="R34" s="24">
        <v>0.03710069444444444</v>
      </c>
      <c r="S34" s="113">
        <f>R34-Q34</f>
        <v>0.018817129629629628</v>
      </c>
      <c r="T34" s="37">
        <f>T33</f>
        <v>0.052048611111111115</v>
      </c>
      <c r="U34" s="105"/>
      <c r="V34" s="87"/>
      <c r="W34" s="87"/>
    </row>
    <row r="35" spans="1:23" ht="13.5" customHeight="1" thickBot="1">
      <c r="A35" s="150"/>
      <c r="B35" s="141"/>
      <c r="C35" s="55">
        <v>3</v>
      </c>
      <c r="D35" s="72" t="s">
        <v>97</v>
      </c>
      <c r="E35" s="21">
        <v>90</v>
      </c>
      <c r="F35" s="51">
        <v>0</v>
      </c>
      <c r="G35" s="52" t="s">
        <v>10</v>
      </c>
      <c r="H35" s="53">
        <v>3</v>
      </c>
      <c r="I35" s="53"/>
      <c r="J35" s="51">
        <v>4</v>
      </c>
      <c r="K35" s="52" t="s">
        <v>10</v>
      </c>
      <c r="L35" s="53">
        <v>3</v>
      </c>
      <c r="M35" s="46"/>
      <c r="N35" s="42">
        <f>F35+J35</f>
        <v>4</v>
      </c>
      <c r="O35" s="39" t="s">
        <v>10</v>
      </c>
      <c r="P35" s="43">
        <f>H35+L35</f>
        <v>6</v>
      </c>
      <c r="Q35" s="32">
        <f>R34</f>
        <v>0.03710069444444444</v>
      </c>
      <c r="R35" s="32">
        <v>0.0534375</v>
      </c>
      <c r="S35" s="114">
        <f>R35-Q35</f>
        <v>0.016336805555555556</v>
      </c>
      <c r="T35" s="38">
        <f>T34</f>
        <v>0.052048611111111115</v>
      </c>
      <c r="U35" s="106"/>
      <c r="V35" s="88"/>
      <c r="W35" s="88"/>
    </row>
    <row r="36" spans="1:23" ht="18">
      <c r="A36" s="148"/>
      <c r="B36" s="140">
        <v>7</v>
      </c>
      <c r="C36" s="59">
        <v>18</v>
      </c>
      <c r="D36" s="58" t="s">
        <v>111</v>
      </c>
      <c r="E36" s="34"/>
      <c r="F36" s="62">
        <f>SUM(F37:F39)</f>
        <v>0</v>
      </c>
      <c r="G36" s="63" t="s">
        <v>10</v>
      </c>
      <c r="H36" s="64">
        <f>SUM(H37:H39)</f>
        <v>6</v>
      </c>
      <c r="I36" s="64"/>
      <c r="J36" s="62">
        <f>SUM(J37:J39)</f>
        <v>3</v>
      </c>
      <c r="K36" s="63" t="s">
        <v>10</v>
      </c>
      <c r="L36" s="64">
        <f>SUM(L37:L39)</f>
        <v>7</v>
      </c>
      <c r="M36" s="63"/>
      <c r="N36" s="62">
        <f>SUM(N37:N39)</f>
        <v>3</v>
      </c>
      <c r="O36" s="63" t="s">
        <v>10</v>
      </c>
      <c r="P36" s="64">
        <f>SUM(P37:P39)</f>
        <v>13</v>
      </c>
      <c r="Q36" s="35"/>
      <c r="R36" s="35"/>
      <c r="S36" s="116"/>
      <c r="T36" s="45">
        <f>SUM(S37:S39)</f>
        <v>0.05316435185185185</v>
      </c>
      <c r="U36" s="107">
        <f>T36-T12</f>
        <v>0.005856481481481483</v>
      </c>
      <c r="V36" s="86"/>
      <c r="W36" s="86"/>
    </row>
    <row r="37" spans="1:23" ht="12.75" customHeight="1">
      <c r="A37" s="149"/>
      <c r="B37" s="139"/>
      <c r="C37" s="55">
        <v>1</v>
      </c>
      <c r="D37" s="74" t="s">
        <v>112</v>
      </c>
      <c r="E37" s="21">
        <v>91</v>
      </c>
      <c r="F37" s="48">
        <v>0</v>
      </c>
      <c r="G37" s="49" t="s">
        <v>10</v>
      </c>
      <c r="H37" s="50">
        <v>3</v>
      </c>
      <c r="I37" s="50"/>
      <c r="J37" s="48">
        <v>0</v>
      </c>
      <c r="K37" s="49" t="s">
        <v>10</v>
      </c>
      <c r="L37" s="50">
        <v>1</v>
      </c>
      <c r="M37" s="30"/>
      <c r="N37" s="40">
        <f>F37+J37</f>
        <v>0</v>
      </c>
      <c r="O37" s="20" t="s">
        <v>10</v>
      </c>
      <c r="P37" s="41">
        <f>H37+L37</f>
        <v>4</v>
      </c>
      <c r="Q37" s="24">
        <v>0.001388888888888889</v>
      </c>
      <c r="R37" s="24">
        <v>0.01842939814814815</v>
      </c>
      <c r="S37" s="113">
        <f>R37-Q37</f>
        <v>0.017040509259259262</v>
      </c>
      <c r="T37" s="37">
        <f>T36</f>
        <v>0.05316435185185185</v>
      </c>
      <c r="U37" s="105"/>
      <c r="V37" s="87"/>
      <c r="W37" s="87">
        <v>3</v>
      </c>
    </row>
    <row r="38" spans="1:23" ht="12.75" customHeight="1">
      <c r="A38" s="149"/>
      <c r="B38" s="139"/>
      <c r="C38" s="55">
        <v>2</v>
      </c>
      <c r="D38" s="74" t="s">
        <v>113</v>
      </c>
      <c r="E38" s="25">
        <v>90</v>
      </c>
      <c r="F38" s="48">
        <v>0</v>
      </c>
      <c r="G38" s="49" t="s">
        <v>10</v>
      </c>
      <c r="H38" s="50">
        <v>2</v>
      </c>
      <c r="I38" s="50"/>
      <c r="J38" s="48">
        <v>1</v>
      </c>
      <c r="K38" s="49" t="s">
        <v>10</v>
      </c>
      <c r="L38" s="50">
        <v>3</v>
      </c>
      <c r="M38" s="30"/>
      <c r="N38" s="40">
        <f>F38+J38</f>
        <v>1</v>
      </c>
      <c r="O38" s="20" t="s">
        <v>10</v>
      </c>
      <c r="P38" s="41">
        <f>H38+L38</f>
        <v>5</v>
      </c>
      <c r="Q38" s="24">
        <f>R37</f>
        <v>0.01842939814814815</v>
      </c>
      <c r="R38" s="24">
        <v>0.034986111111111114</v>
      </c>
      <c r="S38" s="113">
        <f>R38-Q38</f>
        <v>0.016556712962962964</v>
      </c>
      <c r="T38" s="37">
        <f>T37</f>
        <v>0.05316435185185185</v>
      </c>
      <c r="U38" s="105"/>
      <c r="V38" s="87"/>
      <c r="W38" s="87"/>
    </row>
    <row r="39" spans="1:23" ht="13.5" customHeight="1" thickBot="1">
      <c r="A39" s="149"/>
      <c r="B39" s="141"/>
      <c r="C39" s="55">
        <v>3</v>
      </c>
      <c r="D39" s="54" t="s">
        <v>114</v>
      </c>
      <c r="E39" s="31">
        <v>91</v>
      </c>
      <c r="F39" s="51">
        <v>0</v>
      </c>
      <c r="G39" s="52" t="s">
        <v>10</v>
      </c>
      <c r="H39" s="53">
        <v>1</v>
      </c>
      <c r="I39" s="53"/>
      <c r="J39" s="51">
        <v>2</v>
      </c>
      <c r="K39" s="52" t="s">
        <v>10</v>
      </c>
      <c r="L39" s="53">
        <v>3</v>
      </c>
      <c r="M39" s="46"/>
      <c r="N39" s="42">
        <f>F39+J39</f>
        <v>2</v>
      </c>
      <c r="O39" s="39" t="s">
        <v>10</v>
      </c>
      <c r="P39" s="43">
        <f>H39+L39</f>
        <v>4</v>
      </c>
      <c r="Q39" s="32">
        <f>R38</f>
        <v>0.034986111111111114</v>
      </c>
      <c r="R39" s="32">
        <v>0.05455324074074074</v>
      </c>
      <c r="S39" s="114">
        <f>R39-Q39</f>
        <v>0.01956712962962963</v>
      </c>
      <c r="T39" s="38">
        <f>T38</f>
        <v>0.05316435185185185</v>
      </c>
      <c r="U39" s="106"/>
      <c r="V39" s="88"/>
      <c r="W39" s="88"/>
    </row>
    <row r="40" spans="2:23" ht="18">
      <c r="B40" s="140">
        <v>8</v>
      </c>
      <c r="C40" s="59">
        <v>14</v>
      </c>
      <c r="D40" s="58" t="s">
        <v>47</v>
      </c>
      <c r="E40" s="34"/>
      <c r="F40" s="62">
        <f>SUM(F41:F43)</f>
        <v>4</v>
      </c>
      <c r="G40" s="63" t="s">
        <v>10</v>
      </c>
      <c r="H40" s="64">
        <f>SUM(H41:H43)</f>
        <v>8</v>
      </c>
      <c r="I40" s="64"/>
      <c r="J40" s="62">
        <f>SUM(J41:J43)</f>
        <v>4</v>
      </c>
      <c r="K40" s="63" t="s">
        <v>10</v>
      </c>
      <c r="L40" s="64">
        <f>SUM(L41:L43)</f>
        <v>9</v>
      </c>
      <c r="M40" s="63"/>
      <c r="N40" s="62">
        <f>SUM(N41:N43)</f>
        <v>8</v>
      </c>
      <c r="O40" s="63" t="s">
        <v>10</v>
      </c>
      <c r="P40" s="64">
        <f>SUM(P41:P43)</f>
        <v>17</v>
      </c>
      <c r="Q40" s="35"/>
      <c r="R40" s="35"/>
      <c r="S40" s="116"/>
      <c r="T40" s="45">
        <f>SUM(S41:S43)</f>
        <v>0.05384375</v>
      </c>
      <c r="U40" s="107">
        <f>T40-T12</f>
        <v>0.0065358796296296345</v>
      </c>
      <c r="V40" s="86"/>
      <c r="W40" s="86"/>
    </row>
    <row r="41" spans="2:23" ht="14.25" customHeight="1">
      <c r="B41" s="139"/>
      <c r="C41" s="55">
        <v>1</v>
      </c>
      <c r="D41" s="74" t="s">
        <v>102</v>
      </c>
      <c r="E41" s="21">
        <v>90</v>
      </c>
      <c r="F41" s="48">
        <v>2</v>
      </c>
      <c r="G41" s="49" t="s">
        <v>10</v>
      </c>
      <c r="H41" s="50">
        <v>3</v>
      </c>
      <c r="I41" s="50"/>
      <c r="J41" s="48">
        <v>1</v>
      </c>
      <c r="K41" s="49" t="s">
        <v>10</v>
      </c>
      <c r="L41" s="50">
        <v>3</v>
      </c>
      <c r="M41" s="30"/>
      <c r="N41" s="40">
        <f>F41+J41</f>
        <v>3</v>
      </c>
      <c r="O41" s="20" t="s">
        <v>10</v>
      </c>
      <c r="P41" s="41">
        <f>H41+L41</f>
        <v>6</v>
      </c>
      <c r="Q41" s="24">
        <v>0.001388888888888889</v>
      </c>
      <c r="R41" s="24">
        <v>0.019480324074074074</v>
      </c>
      <c r="S41" s="113">
        <f>R41-Q41</f>
        <v>0.018091435185185186</v>
      </c>
      <c r="T41" s="37">
        <f>T40</f>
        <v>0.05384375</v>
      </c>
      <c r="U41" s="105"/>
      <c r="V41" s="87"/>
      <c r="W41" s="87">
        <v>2</v>
      </c>
    </row>
    <row r="42" spans="2:23" ht="12.75" customHeight="1">
      <c r="B42" s="139"/>
      <c r="C42" s="55">
        <v>2</v>
      </c>
      <c r="D42" s="74" t="s">
        <v>49</v>
      </c>
      <c r="E42" s="25">
        <v>90</v>
      </c>
      <c r="F42" s="48">
        <v>2</v>
      </c>
      <c r="G42" s="49" t="s">
        <v>10</v>
      </c>
      <c r="H42" s="50">
        <v>3</v>
      </c>
      <c r="I42" s="50"/>
      <c r="J42" s="48">
        <v>3</v>
      </c>
      <c r="K42" s="49" t="s">
        <v>10</v>
      </c>
      <c r="L42" s="50">
        <v>3</v>
      </c>
      <c r="M42" s="30"/>
      <c r="N42" s="40">
        <f>F42+J42</f>
        <v>5</v>
      </c>
      <c r="O42" s="20" t="s">
        <v>10</v>
      </c>
      <c r="P42" s="41">
        <f>H42+L42</f>
        <v>6</v>
      </c>
      <c r="Q42" s="24">
        <f>R41</f>
        <v>0.019480324074074074</v>
      </c>
      <c r="R42" s="24">
        <v>0.0382974537037037</v>
      </c>
      <c r="S42" s="113">
        <f>R42-Q42</f>
        <v>0.018817129629629628</v>
      </c>
      <c r="T42" s="37">
        <f>T41</f>
        <v>0.05384375</v>
      </c>
      <c r="U42" s="105"/>
      <c r="V42" s="87"/>
      <c r="W42" s="87"/>
    </row>
    <row r="43" spans="2:23" ht="13.5" customHeight="1" thickBot="1">
      <c r="B43" s="141"/>
      <c r="C43" s="55">
        <v>3</v>
      </c>
      <c r="D43" s="22" t="s">
        <v>53</v>
      </c>
      <c r="E43" s="21">
        <v>90</v>
      </c>
      <c r="F43" s="51">
        <v>0</v>
      </c>
      <c r="G43" s="52" t="s">
        <v>10</v>
      </c>
      <c r="H43" s="53">
        <v>2</v>
      </c>
      <c r="I43" s="53"/>
      <c r="J43" s="51">
        <v>0</v>
      </c>
      <c r="K43" s="52" t="s">
        <v>10</v>
      </c>
      <c r="L43" s="53">
        <v>3</v>
      </c>
      <c r="M43" s="46"/>
      <c r="N43" s="42">
        <f>F43+J43</f>
        <v>0</v>
      </c>
      <c r="O43" s="39" t="s">
        <v>10</v>
      </c>
      <c r="P43" s="43">
        <f>H43+L43</f>
        <v>5</v>
      </c>
      <c r="Q43" s="32">
        <f>R42</f>
        <v>0.0382974537037037</v>
      </c>
      <c r="R43" s="32">
        <v>0.05523263888888889</v>
      </c>
      <c r="S43" s="114">
        <f>R43-Q43</f>
        <v>0.016935185185185185</v>
      </c>
      <c r="T43" s="38">
        <f>T42</f>
        <v>0.05384375</v>
      </c>
      <c r="U43" s="106"/>
      <c r="V43" s="88"/>
      <c r="W43" s="88"/>
    </row>
    <row r="44" spans="2:23" ht="18">
      <c r="B44" s="140">
        <v>9</v>
      </c>
      <c r="C44" s="59">
        <v>21</v>
      </c>
      <c r="D44" s="58" t="s">
        <v>24</v>
      </c>
      <c r="E44" s="2"/>
      <c r="F44" s="62">
        <f>SUM(F45:F47)</f>
        <v>5</v>
      </c>
      <c r="G44" s="63" t="s">
        <v>10</v>
      </c>
      <c r="H44" s="64">
        <f>SUM(H45:H47)</f>
        <v>9</v>
      </c>
      <c r="I44" s="64"/>
      <c r="J44" s="62">
        <f>SUM(J45:J47)</f>
        <v>3</v>
      </c>
      <c r="K44" s="63" t="s">
        <v>10</v>
      </c>
      <c r="L44" s="64">
        <f>SUM(L45:L47)</f>
        <v>7</v>
      </c>
      <c r="M44" s="63"/>
      <c r="N44" s="62">
        <f>SUM(N45:N47)</f>
        <v>8</v>
      </c>
      <c r="O44" s="63" t="s">
        <v>10</v>
      </c>
      <c r="P44" s="64">
        <f>SUM(P45:P47)</f>
        <v>16</v>
      </c>
      <c r="Q44" s="35"/>
      <c r="R44" s="35"/>
      <c r="S44" s="116"/>
      <c r="T44" s="45">
        <f>SUM(S45:S47)</f>
        <v>0.05648495370370371</v>
      </c>
      <c r="U44" s="107">
        <f>T44-T12</f>
        <v>0.009177083333333343</v>
      </c>
      <c r="V44" s="86"/>
      <c r="W44" s="86"/>
    </row>
    <row r="45" spans="2:23" ht="12" customHeight="1">
      <c r="B45" s="139"/>
      <c r="C45" s="55">
        <v>1</v>
      </c>
      <c r="D45" s="156" t="s">
        <v>120</v>
      </c>
      <c r="E45" s="21">
        <v>91</v>
      </c>
      <c r="F45" s="48">
        <v>2</v>
      </c>
      <c r="G45" s="49" t="s">
        <v>10</v>
      </c>
      <c r="H45" s="50">
        <v>3</v>
      </c>
      <c r="I45" s="50"/>
      <c r="J45" s="48">
        <v>0</v>
      </c>
      <c r="K45" s="49" t="s">
        <v>10</v>
      </c>
      <c r="L45" s="50">
        <v>1</v>
      </c>
      <c r="M45" s="30"/>
      <c r="N45" s="40">
        <f>F45+J45</f>
        <v>2</v>
      </c>
      <c r="O45" s="20" t="s">
        <v>10</v>
      </c>
      <c r="P45" s="41">
        <f>H45+L45</f>
        <v>4</v>
      </c>
      <c r="Q45" s="24">
        <v>0.001388888888888889</v>
      </c>
      <c r="R45" s="24">
        <v>0.019171296296296294</v>
      </c>
      <c r="S45" s="113">
        <f>R45-Q45</f>
        <v>0.017782407407407406</v>
      </c>
      <c r="T45" s="37">
        <f>T44</f>
        <v>0.05648495370370371</v>
      </c>
      <c r="U45" s="105"/>
      <c r="V45" s="87"/>
      <c r="W45" s="87">
        <v>2</v>
      </c>
    </row>
    <row r="46" spans="2:23" ht="11.25" customHeight="1">
      <c r="B46" s="139"/>
      <c r="C46" s="55">
        <v>2</v>
      </c>
      <c r="D46" s="156" t="s">
        <v>121</v>
      </c>
      <c r="E46" s="21">
        <v>91</v>
      </c>
      <c r="F46" s="48">
        <v>0</v>
      </c>
      <c r="G46" s="49" t="s">
        <v>10</v>
      </c>
      <c r="H46" s="50">
        <v>3</v>
      </c>
      <c r="I46" s="50"/>
      <c r="J46" s="48">
        <v>2</v>
      </c>
      <c r="K46" s="49" t="s">
        <v>10</v>
      </c>
      <c r="L46" s="50">
        <v>3</v>
      </c>
      <c r="M46" s="30"/>
      <c r="N46" s="40">
        <f>F46+J46</f>
        <v>2</v>
      </c>
      <c r="O46" s="20" t="s">
        <v>10</v>
      </c>
      <c r="P46" s="41">
        <f>H46+L46</f>
        <v>6</v>
      </c>
      <c r="Q46" s="24">
        <f>R45</f>
        <v>0.019171296296296294</v>
      </c>
      <c r="R46" s="24">
        <v>0.03909606481481481</v>
      </c>
      <c r="S46" s="113">
        <f>R46-Q46</f>
        <v>0.01992476851851852</v>
      </c>
      <c r="T46" s="37">
        <f>T45</f>
        <v>0.05648495370370371</v>
      </c>
      <c r="U46" s="105"/>
      <c r="V46" s="87"/>
      <c r="W46" s="87"/>
    </row>
    <row r="47" spans="2:23" ht="14.25" customHeight="1" thickBot="1">
      <c r="B47" s="141"/>
      <c r="C47" s="55">
        <v>3</v>
      </c>
      <c r="D47" s="157" t="s">
        <v>122</v>
      </c>
      <c r="E47" s="31">
        <v>92</v>
      </c>
      <c r="F47" s="51">
        <v>3</v>
      </c>
      <c r="G47" s="52" t="s">
        <v>10</v>
      </c>
      <c r="H47" s="53">
        <v>3</v>
      </c>
      <c r="I47" s="53"/>
      <c r="J47" s="51">
        <v>1</v>
      </c>
      <c r="K47" s="52" t="s">
        <v>10</v>
      </c>
      <c r="L47" s="53">
        <v>3</v>
      </c>
      <c r="M47" s="46"/>
      <c r="N47" s="42">
        <f>F47+J47</f>
        <v>4</v>
      </c>
      <c r="O47" s="39" t="s">
        <v>10</v>
      </c>
      <c r="P47" s="43">
        <f>H47+L47</f>
        <v>6</v>
      </c>
      <c r="Q47" s="32">
        <f>R46</f>
        <v>0.03909606481481481</v>
      </c>
      <c r="R47" s="32">
        <v>0.057873842592592595</v>
      </c>
      <c r="S47" s="114">
        <f>R47-Q47</f>
        <v>0.018777777777777782</v>
      </c>
      <c r="T47" s="38">
        <f>T46</f>
        <v>0.05648495370370371</v>
      </c>
      <c r="U47" s="106"/>
      <c r="V47" s="88"/>
      <c r="W47" s="88"/>
    </row>
    <row r="48" spans="2:23" ht="18">
      <c r="B48" s="140">
        <v>10</v>
      </c>
      <c r="C48" s="59">
        <v>17</v>
      </c>
      <c r="D48" s="56" t="s">
        <v>62</v>
      </c>
      <c r="E48" s="2"/>
      <c r="F48" s="62">
        <f>SUM(F49:F51)</f>
        <v>6</v>
      </c>
      <c r="G48" s="63" t="s">
        <v>10</v>
      </c>
      <c r="H48" s="64">
        <f>SUM(H49:H51)</f>
        <v>9</v>
      </c>
      <c r="I48" s="64"/>
      <c r="J48" s="62">
        <f>SUM(J49:J51)</f>
        <v>7</v>
      </c>
      <c r="K48" s="63" t="s">
        <v>10</v>
      </c>
      <c r="L48" s="64">
        <f>SUM(L49:L51)</f>
        <v>8</v>
      </c>
      <c r="M48" s="63"/>
      <c r="N48" s="62">
        <f>SUM(N49:N51)</f>
        <v>13</v>
      </c>
      <c r="O48" s="63" t="s">
        <v>10</v>
      </c>
      <c r="P48" s="64">
        <f>SUM(P49:P51)</f>
        <v>17</v>
      </c>
      <c r="Q48" s="35"/>
      <c r="R48" s="35"/>
      <c r="S48" s="116"/>
      <c r="T48" s="45">
        <f>SUM(S49:S51)</f>
        <v>0.0572800925925926</v>
      </c>
      <c r="U48" s="107">
        <f>T48-T12</f>
        <v>0.00997222222222223</v>
      </c>
      <c r="V48" s="86"/>
      <c r="W48" s="86"/>
    </row>
    <row r="49" spans="2:23" ht="12.75" customHeight="1">
      <c r="B49" s="139"/>
      <c r="C49" s="55">
        <v>1</v>
      </c>
      <c r="D49" s="72" t="s">
        <v>108</v>
      </c>
      <c r="E49" s="21">
        <v>91</v>
      </c>
      <c r="F49" s="48">
        <v>3</v>
      </c>
      <c r="G49" s="49" t="s">
        <v>10</v>
      </c>
      <c r="H49" s="50">
        <v>3</v>
      </c>
      <c r="I49" s="50"/>
      <c r="J49" s="48">
        <v>0</v>
      </c>
      <c r="K49" s="49" t="s">
        <v>10</v>
      </c>
      <c r="L49" s="50">
        <v>2</v>
      </c>
      <c r="M49" s="30"/>
      <c r="N49" s="40">
        <f>F49+J49</f>
        <v>3</v>
      </c>
      <c r="O49" s="20" t="s">
        <v>10</v>
      </c>
      <c r="P49" s="41">
        <f>H49+L49</f>
        <v>5</v>
      </c>
      <c r="Q49" s="24">
        <v>0.001388888888888889</v>
      </c>
      <c r="R49" s="24">
        <v>0.019864583333333335</v>
      </c>
      <c r="S49" s="113">
        <f>R49-Q49</f>
        <v>0.018475694444444447</v>
      </c>
      <c r="T49" s="37">
        <f>T48</f>
        <v>0.0572800925925926</v>
      </c>
      <c r="U49" s="105"/>
      <c r="V49" s="87"/>
      <c r="W49" s="87">
        <v>1</v>
      </c>
    </row>
    <row r="50" spans="2:23" ht="13.5" customHeight="1">
      <c r="B50" s="139"/>
      <c r="C50" s="55">
        <v>2</v>
      </c>
      <c r="D50" s="72" t="s">
        <v>109</v>
      </c>
      <c r="E50" s="21">
        <v>91</v>
      </c>
      <c r="F50" s="48">
        <v>1</v>
      </c>
      <c r="G50" s="49" t="s">
        <v>10</v>
      </c>
      <c r="H50" s="50">
        <v>3</v>
      </c>
      <c r="I50" s="50"/>
      <c r="J50" s="48">
        <v>4</v>
      </c>
      <c r="K50" s="49" t="s">
        <v>10</v>
      </c>
      <c r="L50" s="50">
        <v>3</v>
      </c>
      <c r="M50" s="30"/>
      <c r="N50" s="40">
        <f>F50+J50</f>
        <v>5</v>
      </c>
      <c r="O50" s="20" t="s">
        <v>10</v>
      </c>
      <c r="P50" s="41">
        <f>H50+L50</f>
        <v>6</v>
      </c>
      <c r="Q50" s="24">
        <f>R49</f>
        <v>0.019864583333333335</v>
      </c>
      <c r="R50" s="24">
        <v>0.03950925925925926</v>
      </c>
      <c r="S50" s="113">
        <f>R50-Q50</f>
        <v>0.019644675925925923</v>
      </c>
      <c r="T50" s="37">
        <f>T49</f>
        <v>0.0572800925925926</v>
      </c>
      <c r="U50" s="105"/>
      <c r="V50" s="87"/>
      <c r="W50" s="87"/>
    </row>
    <row r="51" spans="2:23" ht="13.5" customHeight="1" thickBot="1">
      <c r="B51" s="141"/>
      <c r="C51" s="55">
        <v>3</v>
      </c>
      <c r="D51" s="72" t="s">
        <v>110</v>
      </c>
      <c r="E51" s="21">
        <v>91</v>
      </c>
      <c r="F51" s="51">
        <v>2</v>
      </c>
      <c r="G51" s="52" t="s">
        <v>10</v>
      </c>
      <c r="H51" s="53">
        <v>3</v>
      </c>
      <c r="I51" s="53"/>
      <c r="J51" s="51">
        <v>3</v>
      </c>
      <c r="K51" s="52" t="s">
        <v>10</v>
      </c>
      <c r="L51" s="53">
        <v>3</v>
      </c>
      <c r="M51" s="46"/>
      <c r="N51" s="42">
        <f>F51+J51</f>
        <v>5</v>
      </c>
      <c r="O51" s="39" t="s">
        <v>10</v>
      </c>
      <c r="P51" s="43">
        <f>H51+L51</f>
        <v>6</v>
      </c>
      <c r="Q51" s="32">
        <f>R50</f>
        <v>0.03950925925925926</v>
      </c>
      <c r="R51" s="32">
        <v>0.05866898148148148</v>
      </c>
      <c r="S51" s="114">
        <f>R51-Q51</f>
        <v>0.019159722222222224</v>
      </c>
      <c r="T51" s="38">
        <f>T50</f>
        <v>0.0572800925925926</v>
      </c>
      <c r="U51" s="106"/>
      <c r="V51" s="88"/>
      <c r="W51" s="88"/>
    </row>
    <row r="52" spans="2:23" ht="15.75" customHeight="1">
      <c r="B52" s="140">
        <v>11</v>
      </c>
      <c r="C52" s="59">
        <v>16</v>
      </c>
      <c r="D52" s="58" t="s">
        <v>55</v>
      </c>
      <c r="E52" s="34"/>
      <c r="F52" s="62">
        <f>SUM(F53:F55)</f>
        <v>7</v>
      </c>
      <c r="G52" s="63" t="s">
        <v>10</v>
      </c>
      <c r="H52" s="64">
        <f>SUM(H53:H55)</f>
        <v>9</v>
      </c>
      <c r="I52" s="64"/>
      <c r="J52" s="62">
        <f>SUM(J53:J55)</f>
        <v>10</v>
      </c>
      <c r="K52" s="63" t="s">
        <v>10</v>
      </c>
      <c r="L52" s="64">
        <f>SUM(L53:L55)</f>
        <v>9</v>
      </c>
      <c r="M52" s="63"/>
      <c r="N52" s="62">
        <f>SUM(N53:N55)</f>
        <v>17</v>
      </c>
      <c r="O52" s="63" t="s">
        <v>10</v>
      </c>
      <c r="P52" s="64">
        <f>SUM(P53:P55)</f>
        <v>18</v>
      </c>
      <c r="Q52" s="35"/>
      <c r="R52" s="35"/>
      <c r="S52" s="116"/>
      <c r="T52" s="45">
        <f>SUM(S53:S55)</f>
        <v>0.057938657407407404</v>
      </c>
      <c r="U52" s="107">
        <f>T52-T12</f>
        <v>0.010630787037037036</v>
      </c>
      <c r="V52" s="86"/>
      <c r="W52" s="86"/>
    </row>
    <row r="53" spans="2:23" ht="12" customHeight="1">
      <c r="B53" s="139"/>
      <c r="C53" s="55">
        <v>1</v>
      </c>
      <c r="D53" s="22" t="s">
        <v>105</v>
      </c>
      <c r="E53" s="21">
        <v>91</v>
      </c>
      <c r="F53" s="48">
        <v>1</v>
      </c>
      <c r="G53" s="49" t="s">
        <v>10</v>
      </c>
      <c r="H53" s="50">
        <v>3</v>
      </c>
      <c r="I53" s="50"/>
      <c r="J53" s="48">
        <v>3</v>
      </c>
      <c r="K53" s="49" t="s">
        <v>10</v>
      </c>
      <c r="L53" s="50">
        <v>3</v>
      </c>
      <c r="M53" s="30"/>
      <c r="N53" s="40">
        <f>F53+J53</f>
        <v>4</v>
      </c>
      <c r="O53" s="20" t="s">
        <v>10</v>
      </c>
      <c r="P53" s="41">
        <f>H53+L53</f>
        <v>6</v>
      </c>
      <c r="Q53" s="24">
        <v>0.001388888888888889</v>
      </c>
      <c r="R53" s="24">
        <v>0.019890046296296295</v>
      </c>
      <c r="S53" s="113">
        <f>R53-Q53</f>
        <v>0.018501157407407407</v>
      </c>
      <c r="T53" s="37">
        <f>T52</f>
        <v>0.057938657407407404</v>
      </c>
      <c r="U53" s="105"/>
      <c r="V53" s="87"/>
      <c r="W53" s="87">
        <v>1</v>
      </c>
    </row>
    <row r="54" spans="2:23" ht="13.5" customHeight="1">
      <c r="B54" s="139"/>
      <c r="C54" s="55">
        <v>2</v>
      </c>
      <c r="D54" s="19" t="s">
        <v>106</v>
      </c>
      <c r="E54" s="25">
        <v>91</v>
      </c>
      <c r="F54" s="48">
        <v>5</v>
      </c>
      <c r="G54" s="49" t="s">
        <v>10</v>
      </c>
      <c r="H54" s="50">
        <v>3</v>
      </c>
      <c r="I54" s="50"/>
      <c r="J54" s="48">
        <v>3</v>
      </c>
      <c r="K54" s="49" t="s">
        <v>10</v>
      </c>
      <c r="L54" s="50">
        <v>3</v>
      </c>
      <c r="M54" s="30"/>
      <c r="N54" s="40">
        <f>F54+J54</f>
        <v>8</v>
      </c>
      <c r="O54" s="20" t="s">
        <v>10</v>
      </c>
      <c r="P54" s="41">
        <f>H54+L54</f>
        <v>6</v>
      </c>
      <c r="Q54" s="24">
        <f>R53</f>
        <v>0.019890046296296295</v>
      </c>
      <c r="R54" s="24">
        <v>0.039692129629629626</v>
      </c>
      <c r="S54" s="113">
        <f>R54-Q54</f>
        <v>0.01980208333333333</v>
      </c>
      <c r="T54" s="37">
        <f>T53</f>
        <v>0.057938657407407404</v>
      </c>
      <c r="U54" s="105"/>
      <c r="V54" s="87"/>
      <c r="W54" s="87"/>
    </row>
    <row r="55" spans="2:23" ht="14.25" customHeight="1" thickBot="1">
      <c r="B55" s="141"/>
      <c r="C55" s="55">
        <v>3</v>
      </c>
      <c r="D55" s="54" t="s">
        <v>107</v>
      </c>
      <c r="E55" s="31">
        <v>90</v>
      </c>
      <c r="F55" s="51">
        <v>1</v>
      </c>
      <c r="G55" s="52" t="s">
        <v>10</v>
      </c>
      <c r="H55" s="53">
        <v>3</v>
      </c>
      <c r="I55" s="53"/>
      <c r="J55" s="51">
        <v>4</v>
      </c>
      <c r="K55" s="52" t="s">
        <v>10</v>
      </c>
      <c r="L55" s="53">
        <v>3</v>
      </c>
      <c r="M55" s="46"/>
      <c r="N55" s="42">
        <f>F55+J55</f>
        <v>5</v>
      </c>
      <c r="O55" s="39" t="s">
        <v>10</v>
      </c>
      <c r="P55" s="43">
        <f>H55+L55</f>
        <v>6</v>
      </c>
      <c r="Q55" s="32">
        <f>R54</f>
        <v>0.039692129629629626</v>
      </c>
      <c r="R55" s="32">
        <v>0.059327546296296295</v>
      </c>
      <c r="S55" s="114">
        <f>R55-Q55</f>
        <v>0.01963541666666667</v>
      </c>
      <c r="T55" s="38">
        <f>T54</f>
        <v>0.057938657407407404</v>
      </c>
      <c r="U55" s="106"/>
      <c r="V55" s="88"/>
      <c r="W55" s="88"/>
    </row>
    <row r="56" spans="2:23" ht="18">
      <c r="B56" s="140">
        <v>12</v>
      </c>
      <c r="C56" s="59">
        <v>19</v>
      </c>
      <c r="D56" s="58" t="s">
        <v>115</v>
      </c>
      <c r="E56" s="2"/>
      <c r="F56" s="62">
        <f>SUM(F57:F59)</f>
        <v>8</v>
      </c>
      <c r="G56" s="63" t="s">
        <v>10</v>
      </c>
      <c r="H56" s="64">
        <f>SUM(H57:H59)</f>
        <v>9</v>
      </c>
      <c r="I56" s="64"/>
      <c r="J56" s="62">
        <f>SUM(J57:J59)</f>
        <v>5</v>
      </c>
      <c r="K56" s="63" t="s">
        <v>10</v>
      </c>
      <c r="L56" s="64">
        <f>SUM(L57:L59)</f>
        <v>6</v>
      </c>
      <c r="M56" s="63"/>
      <c r="N56" s="62">
        <f>SUM(N57:N59)</f>
        <v>13</v>
      </c>
      <c r="O56" s="63" t="s">
        <v>10</v>
      </c>
      <c r="P56" s="64">
        <f>SUM(P57:P59)</f>
        <v>15</v>
      </c>
      <c r="Q56" s="35"/>
      <c r="R56" s="35"/>
      <c r="S56" s="116"/>
      <c r="T56" s="45">
        <f>SUM(S57:S59)</f>
        <v>0.05940625</v>
      </c>
      <c r="U56" s="107">
        <f>T56-T12</f>
        <v>0.012098379629629633</v>
      </c>
      <c r="V56" s="86"/>
      <c r="W56" s="86"/>
    </row>
    <row r="57" spans="2:23" ht="15" customHeight="1">
      <c r="B57" s="139"/>
      <c r="C57" s="55">
        <v>1</v>
      </c>
      <c r="D57" s="72" t="s">
        <v>116</v>
      </c>
      <c r="E57" s="21">
        <v>91</v>
      </c>
      <c r="F57" s="48">
        <v>5</v>
      </c>
      <c r="G57" s="49" t="s">
        <v>10</v>
      </c>
      <c r="H57" s="50">
        <v>3</v>
      </c>
      <c r="I57" s="50"/>
      <c r="J57" s="48">
        <v>4</v>
      </c>
      <c r="K57" s="49" t="s">
        <v>10</v>
      </c>
      <c r="L57" s="50">
        <v>3</v>
      </c>
      <c r="M57" s="30"/>
      <c r="N57" s="40">
        <f>F57+J57</f>
        <v>9</v>
      </c>
      <c r="O57" s="20" t="s">
        <v>10</v>
      </c>
      <c r="P57" s="41">
        <f>H57+L57</f>
        <v>6</v>
      </c>
      <c r="Q57" s="24">
        <v>0.001388888888888889</v>
      </c>
      <c r="R57" s="24">
        <v>0.021741898148148146</v>
      </c>
      <c r="S57" s="113">
        <f>R57-Q57</f>
        <v>0.020353009259259258</v>
      </c>
      <c r="T57" s="37">
        <f>T56</f>
        <v>0.05940625</v>
      </c>
      <c r="U57" s="105"/>
      <c r="V57" s="87"/>
      <c r="W57" s="87"/>
    </row>
    <row r="58" spans="2:23" ht="12" customHeight="1">
      <c r="B58" s="139"/>
      <c r="C58" s="55">
        <v>2</v>
      </c>
      <c r="D58" s="72" t="s">
        <v>117</v>
      </c>
      <c r="E58" s="21">
        <v>91</v>
      </c>
      <c r="F58" s="48">
        <v>1</v>
      </c>
      <c r="G58" s="49" t="s">
        <v>10</v>
      </c>
      <c r="H58" s="50">
        <v>3</v>
      </c>
      <c r="I58" s="50"/>
      <c r="J58" s="48">
        <v>0</v>
      </c>
      <c r="K58" s="49" t="s">
        <v>10</v>
      </c>
      <c r="L58" s="50">
        <v>0</v>
      </c>
      <c r="M58" s="30"/>
      <c r="N58" s="40">
        <f>F58+J58</f>
        <v>1</v>
      </c>
      <c r="O58" s="20" t="s">
        <v>10</v>
      </c>
      <c r="P58" s="41">
        <f>H58+L58</f>
        <v>3</v>
      </c>
      <c r="Q58" s="24">
        <f>R57</f>
        <v>0.021741898148148146</v>
      </c>
      <c r="R58" s="24">
        <v>0.04088425925925926</v>
      </c>
      <c r="S58" s="113">
        <f>R58-Q58</f>
        <v>0.019142361111111113</v>
      </c>
      <c r="T58" s="37">
        <f>T57</f>
        <v>0.05940625</v>
      </c>
      <c r="U58" s="105"/>
      <c r="V58" s="87"/>
      <c r="W58" s="87"/>
    </row>
    <row r="59" spans="2:23" ht="12" customHeight="1" thickBot="1">
      <c r="B59" s="141"/>
      <c r="C59" s="127">
        <v>3</v>
      </c>
      <c r="D59" s="73" t="s">
        <v>118</v>
      </c>
      <c r="E59" s="31">
        <v>91</v>
      </c>
      <c r="F59" s="51">
        <v>2</v>
      </c>
      <c r="G59" s="52" t="s">
        <v>10</v>
      </c>
      <c r="H59" s="53">
        <v>3</v>
      </c>
      <c r="I59" s="53"/>
      <c r="J59" s="51">
        <v>1</v>
      </c>
      <c r="K59" s="52" t="s">
        <v>10</v>
      </c>
      <c r="L59" s="53">
        <v>3</v>
      </c>
      <c r="M59" s="46"/>
      <c r="N59" s="42">
        <f>F59+J59</f>
        <v>3</v>
      </c>
      <c r="O59" s="39" t="s">
        <v>10</v>
      </c>
      <c r="P59" s="43">
        <f>H59+L59</f>
        <v>6</v>
      </c>
      <c r="Q59" s="32">
        <f>R58</f>
        <v>0.04088425925925926</v>
      </c>
      <c r="R59" s="32">
        <v>0.060795138888888885</v>
      </c>
      <c r="S59" s="114">
        <f>R59-Q59</f>
        <v>0.019910879629629626</v>
      </c>
      <c r="T59" s="38">
        <f>T58</f>
        <v>0.05940625</v>
      </c>
      <c r="U59" s="106"/>
      <c r="V59" s="88"/>
      <c r="W59" s="88"/>
    </row>
    <row r="61" spans="19:20" ht="18">
      <c r="S61" s="122" t="s">
        <v>17</v>
      </c>
      <c r="T61" s="122"/>
    </row>
    <row r="62" spans="19:20" ht="18">
      <c r="S62" s="122"/>
      <c r="T62" s="122"/>
    </row>
    <row r="63" spans="19:20" ht="18">
      <c r="S63" s="122" t="s">
        <v>156</v>
      </c>
      <c r="T63" s="122"/>
    </row>
  </sheetData>
  <mergeCells count="27">
    <mergeCell ref="B56:B59"/>
    <mergeCell ref="A1:W1"/>
    <mergeCell ref="B40:B43"/>
    <mergeCell ref="B36:B39"/>
    <mergeCell ref="B20:B23"/>
    <mergeCell ref="B24:B27"/>
    <mergeCell ref="B28:B31"/>
    <mergeCell ref="B32:B35"/>
    <mergeCell ref="F11:H11"/>
    <mergeCell ref="J11:L11"/>
    <mergeCell ref="A2:W2"/>
    <mergeCell ref="A3:W3"/>
    <mergeCell ref="A8:O8"/>
    <mergeCell ref="A20:A23"/>
    <mergeCell ref="N11:P11"/>
    <mergeCell ref="B16:B19"/>
    <mergeCell ref="A12:A15"/>
    <mergeCell ref="A16:A19"/>
    <mergeCell ref="A36:A39"/>
    <mergeCell ref="B12:B15"/>
    <mergeCell ref="A5:U5"/>
    <mergeCell ref="A24:A27"/>
    <mergeCell ref="A28:A31"/>
    <mergeCell ref="A32:A35"/>
    <mergeCell ref="B44:B47"/>
    <mergeCell ref="B48:B51"/>
    <mergeCell ref="B52:B55"/>
  </mergeCells>
  <printOptions horizontalCentered="1"/>
  <pageMargins left="0.5905511811023623" right="0" top="0.5905511811023623" bottom="0" header="0" footer="0"/>
  <pageSetup horizontalDpi="360" verticalDpi="360" orientation="portrait" paperSize="9" scale="84" r:id="rId2"/>
  <rowBreaks count="1" manualBreakCount="1"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showGridLines="0" workbookViewId="0" topLeftCell="A7">
      <selection activeCell="Y13" sqref="Y13"/>
    </sheetView>
  </sheetViews>
  <sheetFormatPr defaultColWidth="9.00390625" defaultRowHeight="12.75"/>
  <cols>
    <col min="1" max="1" width="1.12109375" style="0" customWidth="1"/>
    <col min="2" max="2" width="2.75390625" style="11" customWidth="1"/>
    <col min="3" max="3" width="4.125" style="0" customWidth="1"/>
    <col min="4" max="4" width="36.375" style="0" customWidth="1"/>
    <col min="5" max="5" width="2.75390625" style="84" customWidth="1"/>
    <col min="6" max="6" width="1.75390625" style="0" customWidth="1"/>
    <col min="7" max="7" width="1.37890625" style="0" customWidth="1"/>
    <col min="8" max="8" width="1.75390625" style="0" customWidth="1"/>
    <col min="9" max="9" width="1.00390625" style="0" customWidth="1"/>
    <col min="10" max="10" width="1.75390625" style="0" customWidth="1"/>
    <col min="11" max="11" width="1.25" style="0" customWidth="1"/>
    <col min="12" max="12" width="1.75390625" style="0" customWidth="1"/>
    <col min="13" max="13" width="1.00390625" style="0" customWidth="1"/>
    <col min="14" max="14" width="1.875" style="0" customWidth="1"/>
    <col min="15" max="15" width="1.75390625" style="0" customWidth="1"/>
    <col min="16" max="16" width="2.75390625" style="0" customWidth="1"/>
    <col min="17" max="18" width="11.375" style="0" hidden="1" customWidth="1"/>
    <col min="19" max="19" width="8.00390625" style="84" customWidth="1"/>
    <col min="20" max="20" width="9.625" style="0" customWidth="1"/>
    <col min="21" max="21" width="8.25390625" style="84" customWidth="1"/>
    <col min="22" max="22" width="3.75390625" style="0" customWidth="1"/>
    <col min="23" max="23" width="3.00390625" style="0" customWidth="1"/>
  </cols>
  <sheetData>
    <row r="1" spans="1:21" ht="23.25">
      <c r="A1" s="9"/>
      <c r="B1" s="69"/>
      <c r="C1" s="12"/>
      <c r="D1" s="12"/>
      <c r="E1" s="83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3"/>
      <c r="R1" s="13"/>
      <c r="S1" s="119"/>
      <c r="T1" s="13"/>
      <c r="U1" s="83"/>
    </row>
    <row r="2" spans="1:21" ht="23.25">
      <c r="A2" s="9"/>
      <c r="B2" s="69"/>
      <c r="C2" s="12" t="s">
        <v>75</v>
      </c>
      <c r="D2" s="12"/>
      <c r="E2" s="8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"/>
      <c r="R2" s="13"/>
      <c r="S2" s="119"/>
      <c r="T2" s="13"/>
      <c r="U2" s="83"/>
    </row>
    <row r="3" spans="1:24" ht="23.25">
      <c r="A3" s="100"/>
      <c r="B3" s="97"/>
      <c r="C3" s="101"/>
      <c r="D3" s="101"/>
      <c r="E3" s="101" t="s">
        <v>123</v>
      </c>
      <c r="F3" s="101"/>
      <c r="G3" s="101"/>
      <c r="H3" s="101"/>
      <c r="I3" s="101"/>
      <c r="J3" s="101"/>
      <c r="K3" s="101"/>
      <c r="L3" s="101"/>
      <c r="M3" s="123"/>
      <c r="N3" s="101"/>
      <c r="O3" s="98"/>
      <c r="P3" s="98"/>
      <c r="Q3" s="99"/>
      <c r="R3" s="99"/>
      <c r="S3" s="111"/>
      <c r="T3" s="99"/>
      <c r="U3" s="111"/>
      <c r="V3" s="102"/>
      <c r="W3" s="102"/>
      <c r="X3" s="4"/>
    </row>
    <row r="4" spans="1:21" ht="23.25">
      <c r="A4" s="9"/>
      <c r="B4" s="69" t="s">
        <v>158</v>
      </c>
      <c r="C4" s="15"/>
      <c r="D4" s="15"/>
      <c r="E4" s="8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  <c r="R4" s="13"/>
      <c r="S4" s="119"/>
      <c r="T4" s="13"/>
      <c r="U4" s="83"/>
    </row>
    <row r="5" spans="1:21" ht="18">
      <c r="A5" s="17"/>
      <c r="B5" s="69"/>
      <c r="C5" s="15"/>
      <c r="D5" s="15"/>
      <c r="E5" s="8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83"/>
      <c r="T5" s="14"/>
      <c r="U5" s="83"/>
    </row>
    <row r="6" spans="1:21" ht="18">
      <c r="A6" s="15" t="s">
        <v>74</v>
      </c>
      <c r="B6" s="69"/>
      <c r="C6" s="15"/>
      <c r="D6" s="15"/>
      <c r="E6" s="8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83"/>
      <c r="T6" s="14"/>
      <c r="U6" s="83"/>
    </row>
    <row r="7" spans="1:21" ht="14.25" customHeight="1">
      <c r="A7" s="14"/>
      <c r="B7" s="70"/>
      <c r="C7" s="14"/>
      <c r="D7" s="14"/>
      <c r="E7" s="8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8"/>
      <c r="R7" s="18"/>
      <c r="S7" s="119"/>
      <c r="T7" s="18"/>
      <c r="U7" s="83"/>
    </row>
    <row r="8" spans="2:16" ht="15.75">
      <c r="B8" s="10" t="s">
        <v>67</v>
      </c>
      <c r="C8" s="10"/>
      <c r="D8" s="11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20" ht="15.75">
      <c r="B9" s="10" t="s">
        <v>124</v>
      </c>
      <c r="C9" s="10"/>
      <c r="D9" s="10"/>
      <c r="E9" s="10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8" t="s">
        <v>164</v>
      </c>
      <c r="T9" s="10"/>
    </row>
    <row r="10" ht="15.75" thickBot="1"/>
    <row r="11" spans="1:23" ht="16.5" thickBot="1">
      <c r="A11" s="65"/>
      <c r="B11" s="1" t="s">
        <v>3</v>
      </c>
      <c r="C11" s="33" t="s">
        <v>0</v>
      </c>
      <c r="D11" s="6" t="s">
        <v>11</v>
      </c>
      <c r="E11" s="75" t="s">
        <v>5</v>
      </c>
      <c r="F11" s="27" t="s">
        <v>13</v>
      </c>
      <c r="G11" s="29"/>
      <c r="H11" s="29"/>
      <c r="I11" s="29"/>
      <c r="J11" s="29"/>
      <c r="K11" s="29"/>
      <c r="L11" s="29"/>
      <c r="M11" s="29"/>
      <c r="N11" s="29"/>
      <c r="O11" s="29"/>
      <c r="P11" s="28"/>
      <c r="Q11" s="6" t="s">
        <v>6</v>
      </c>
      <c r="R11" s="6" t="s">
        <v>6</v>
      </c>
      <c r="S11" s="109" t="s">
        <v>14</v>
      </c>
      <c r="T11" s="6" t="s">
        <v>14</v>
      </c>
      <c r="U11" s="103" t="s">
        <v>15</v>
      </c>
      <c r="V11" s="67" t="s">
        <v>4</v>
      </c>
      <c r="W11" s="90" t="s">
        <v>20</v>
      </c>
    </row>
    <row r="12" spans="1:23" ht="16.5" thickBot="1">
      <c r="A12" s="66"/>
      <c r="B12" s="8"/>
      <c r="C12" s="44" t="s">
        <v>39</v>
      </c>
      <c r="D12" s="7" t="s">
        <v>12</v>
      </c>
      <c r="E12" s="85"/>
      <c r="F12" s="143" t="s">
        <v>1</v>
      </c>
      <c r="G12" s="144"/>
      <c r="H12" s="145"/>
      <c r="I12" s="36"/>
      <c r="J12" s="143" t="s">
        <v>2</v>
      </c>
      <c r="K12" s="144"/>
      <c r="L12" s="145"/>
      <c r="M12" s="36"/>
      <c r="N12" s="143" t="s">
        <v>5</v>
      </c>
      <c r="O12" s="144"/>
      <c r="P12" s="145"/>
      <c r="Q12" s="7" t="s">
        <v>7</v>
      </c>
      <c r="R12" s="7" t="s">
        <v>8</v>
      </c>
      <c r="S12" s="110" t="s">
        <v>18</v>
      </c>
      <c r="T12" s="7" t="s">
        <v>9</v>
      </c>
      <c r="U12" s="61" t="s">
        <v>16</v>
      </c>
      <c r="V12" s="68" t="s">
        <v>19</v>
      </c>
      <c r="W12" s="91"/>
    </row>
    <row r="13" spans="2:23" ht="18">
      <c r="B13" s="139">
        <v>1</v>
      </c>
      <c r="C13" s="57">
        <v>1</v>
      </c>
      <c r="D13" s="56" t="s">
        <v>29</v>
      </c>
      <c r="E13" s="3"/>
      <c r="F13" s="40">
        <f>SUM(F14:F16)</f>
        <v>0</v>
      </c>
      <c r="G13" s="20" t="s">
        <v>10</v>
      </c>
      <c r="H13" s="41">
        <f>SUM(H14:H16)</f>
        <v>3</v>
      </c>
      <c r="I13" s="41"/>
      <c r="J13" s="40">
        <f>SUM(J14:J16)</f>
        <v>1</v>
      </c>
      <c r="K13" s="20" t="s">
        <v>10</v>
      </c>
      <c r="L13" s="41">
        <f>SUM(L14:L16)</f>
        <v>6</v>
      </c>
      <c r="M13" s="20"/>
      <c r="N13" s="40">
        <f>SUM(N14:N16)</f>
        <v>1</v>
      </c>
      <c r="O13" s="20" t="s">
        <v>10</v>
      </c>
      <c r="P13" s="41">
        <f>SUM(P14:P16)</f>
        <v>9</v>
      </c>
      <c r="Q13" s="5"/>
      <c r="R13" s="5"/>
      <c r="S13" s="117"/>
      <c r="T13" s="60">
        <f>SUM(S14:S16)</f>
        <v>0.04286111111111111</v>
      </c>
      <c r="U13" s="104">
        <f>T13-T13</f>
        <v>0</v>
      </c>
      <c r="V13" s="137">
        <v>15</v>
      </c>
      <c r="W13" s="137" t="s">
        <v>72</v>
      </c>
    </row>
    <row r="14" spans="2:23" ht="12.75">
      <c r="B14" s="139"/>
      <c r="C14" s="55">
        <v>1</v>
      </c>
      <c r="D14" s="72" t="s">
        <v>70</v>
      </c>
      <c r="E14" s="21">
        <v>87</v>
      </c>
      <c r="F14" s="48">
        <v>0</v>
      </c>
      <c r="G14" s="49" t="s">
        <v>10</v>
      </c>
      <c r="H14" s="50">
        <v>0</v>
      </c>
      <c r="I14" s="50"/>
      <c r="J14" s="48">
        <v>0</v>
      </c>
      <c r="K14" s="49" t="s">
        <v>10</v>
      </c>
      <c r="L14" s="50">
        <v>2</v>
      </c>
      <c r="M14" s="30"/>
      <c r="N14" s="40">
        <f>F14+J14</f>
        <v>0</v>
      </c>
      <c r="O14" s="20" t="s">
        <v>10</v>
      </c>
      <c r="P14" s="41">
        <f>H14+L14</f>
        <v>2</v>
      </c>
      <c r="Q14" s="24">
        <v>0</v>
      </c>
      <c r="R14" s="24">
        <v>0.014055555555555556</v>
      </c>
      <c r="S14" s="113">
        <f>R14-Q14</f>
        <v>0.014055555555555556</v>
      </c>
      <c r="T14" s="37">
        <f>T13</f>
        <v>0.04286111111111111</v>
      </c>
      <c r="U14" s="105"/>
      <c r="V14" s="137"/>
      <c r="W14" s="137"/>
    </row>
    <row r="15" spans="2:23" ht="12.75">
      <c r="B15" s="139"/>
      <c r="C15" s="55">
        <v>2</v>
      </c>
      <c r="D15" s="72" t="s">
        <v>35</v>
      </c>
      <c r="E15" s="21">
        <v>88</v>
      </c>
      <c r="F15" s="48">
        <v>0</v>
      </c>
      <c r="G15" s="49" t="s">
        <v>10</v>
      </c>
      <c r="H15" s="50">
        <v>1</v>
      </c>
      <c r="I15" s="50"/>
      <c r="J15" s="48">
        <v>1</v>
      </c>
      <c r="K15" s="49" t="s">
        <v>10</v>
      </c>
      <c r="L15" s="50">
        <v>3</v>
      </c>
      <c r="M15" s="30"/>
      <c r="N15" s="40">
        <f>F15+J15</f>
        <v>1</v>
      </c>
      <c r="O15" s="20" t="s">
        <v>10</v>
      </c>
      <c r="P15" s="41">
        <f>H15+L15</f>
        <v>4</v>
      </c>
      <c r="Q15" s="24">
        <f>R14</f>
        <v>0.014055555555555556</v>
      </c>
      <c r="R15" s="24">
        <v>0.02895486111111111</v>
      </c>
      <c r="S15" s="113">
        <f>R15-Q15</f>
        <v>0.014899305555555553</v>
      </c>
      <c r="T15" s="37">
        <f>T14</f>
        <v>0.04286111111111111</v>
      </c>
      <c r="U15" s="105"/>
      <c r="V15" s="137"/>
      <c r="W15" s="137"/>
    </row>
    <row r="16" spans="2:23" ht="13.5" thickBot="1">
      <c r="B16" s="141"/>
      <c r="C16" s="55">
        <v>3</v>
      </c>
      <c r="D16" s="73" t="s">
        <v>38</v>
      </c>
      <c r="E16" s="31">
        <v>87</v>
      </c>
      <c r="F16" s="51">
        <v>0</v>
      </c>
      <c r="G16" s="52" t="s">
        <v>10</v>
      </c>
      <c r="H16" s="53">
        <v>2</v>
      </c>
      <c r="I16" s="53"/>
      <c r="J16" s="51">
        <v>0</v>
      </c>
      <c r="K16" s="52" t="s">
        <v>10</v>
      </c>
      <c r="L16" s="53">
        <v>1</v>
      </c>
      <c r="M16" s="46"/>
      <c r="N16" s="42">
        <f>F16+J16</f>
        <v>0</v>
      </c>
      <c r="O16" s="39" t="s">
        <v>10</v>
      </c>
      <c r="P16" s="43">
        <f>H16+L16</f>
        <v>3</v>
      </c>
      <c r="Q16" s="32">
        <f>R15</f>
        <v>0.02895486111111111</v>
      </c>
      <c r="R16" s="32">
        <v>0.04286111111111111</v>
      </c>
      <c r="S16" s="114">
        <f>R16-Q16</f>
        <v>0.013906249999999998</v>
      </c>
      <c r="T16" s="38">
        <f>T15</f>
        <v>0.04286111111111111</v>
      </c>
      <c r="U16" s="106"/>
      <c r="V16" s="138"/>
      <c r="W16" s="138"/>
    </row>
    <row r="17" spans="2:23" ht="18">
      <c r="B17" s="139">
        <v>2</v>
      </c>
      <c r="C17" s="59">
        <v>4</v>
      </c>
      <c r="D17" s="56" t="s">
        <v>68</v>
      </c>
      <c r="E17" s="3"/>
      <c r="F17" s="40">
        <f>SUM(F18:F20)</f>
        <v>0</v>
      </c>
      <c r="G17" s="20" t="s">
        <v>10</v>
      </c>
      <c r="H17" s="41">
        <f>SUM(H18:H20)</f>
        <v>8</v>
      </c>
      <c r="I17" s="41"/>
      <c r="J17" s="40">
        <f>SUM(J18:J20)</f>
        <v>0</v>
      </c>
      <c r="K17" s="20" t="s">
        <v>10</v>
      </c>
      <c r="L17" s="41">
        <f>SUM(L18:L20)</f>
        <v>4</v>
      </c>
      <c r="M17" s="20"/>
      <c r="N17" s="40">
        <f>SUM(N18:N20)</f>
        <v>0</v>
      </c>
      <c r="O17" s="20" t="s">
        <v>10</v>
      </c>
      <c r="P17" s="41">
        <f>SUM(P18:P20)</f>
        <v>12</v>
      </c>
      <c r="Q17" s="23"/>
      <c r="R17" s="23"/>
      <c r="S17" s="112"/>
      <c r="T17" s="60">
        <f>SUM(S18:S20)</f>
        <v>0.046177083333333334</v>
      </c>
      <c r="U17" s="104">
        <f>T17-T13</f>
        <v>0.003315972222222227</v>
      </c>
      <c r="V17" s="137">
        <v>12</v>
      </c>
      <c r="W17" s="137" t="s">
        <v>72</v>
      </c>
    </row>
    <row r="18" spans="2:23" ht="12.75">
      <c r="B18" s="139"/>
      <c r="C18" s="55">
        <v>1</v>
      </c>
      <c r="D18" s="72" t="s">
        <v>34</v>
      </c>
      <c r="E18" s="21">
        <v>89</v>
      </c>
      <c r="F18" s="48">
        <v>0</v>
      </c>
      <c r="G18" s="49" t="s">
        <v>10</v>
      </c>
      <c r="H18" s="50">
        <v>3</v>
      </c>
      <c r="I18" s="50"/>
      <c r="J18" s="48">
        <v>0</v>
      </c>
      <c r="K18" s="49" t="s">
        <v>10</v>
      </c>
      <c r="L18" s="50">
        <v>1</v>
      </c>
      <c r="M18" s="30"/>
      <c r="N18" s="40">
        <f>F18+J18</f>
        <v>0</v>
      </c>
      <c r="O18" s="20" t="s">
        <v>10</v>
      </c>
      <c r="P18" s="41">
        <f>H18+L18</f>
        <v>4</v>
      </c>
      <c r="Q18" s="24">
        <v>0</v>
      </c>
      <c r="R18" s="24">
        <v>0.01545138888888889</v>
      </c>
      <c r="S18" s="113">
        <f>R18-Q18</f>
        <v>0.01545138888888889</v>
      </c>
      <c r="T18" s="37">
        <f>T17</f>
        <v>0.046177083333333334</v>
      </c>
      <c r="U18" s="105"/>
      <c r="V18" s="137"/>
      <c r="W18" s="137"/>
    </row>
    <row r="19" spans="2:23" ht="12.75">
      <c r="B19" s="139"/>
      <c r="C19" s="55">
        <v>2</v>
      </c>
      <c r="D19" s="72" t="s">
        <v>127</v>
      </c>
      <c r="E19" s="21">
        <v>89</v>
      </c>
      <c r="F19" s="48">
        <v>0</v>
      </c>
      <c r="G19" s="49" t="s">
        <v>10</v>
      </c>
      <c r="H19" s="50">
        <v>3</v>
      </c>
      <c r="I19" s="50"/>
      <c r="J19" s="48">
        <v>0</v>
      </c>
      <c r="K19" s="49" t="s">
        <v>10</v>
      </c>
      <c r="L19" s="50">
        <v>2</v>
      </c>
      <c r="M19" s="30"/>
      <c r="N19" s="40">
        <f>F19+J19</f>
        <v>0</v>
      </c>
      <c r="O19" s="20" t="s">
        <v>10</v>
      </c>
      <c r="P19" s="41">
        <f>H19+L19</f>
        <v>5</v>
      </c>
      <c r="Q19" s="24">
        <f>R18</f>
        <v>0.01545138888888889</v>
      </c>
      <c r="R19" s="24">
        <v>0.031127314814814813</v>
      </c>
      <c r="S19" s="113">
        <f>R19-Q19</f>
        <v>0.015675925925925923</v>
      </c>
      <c r="T19" s="37">
        <f>T18</f>
        <v>0.046177083333333334</v>
      </c>
      <c r="U19" s="105"/>
      <c r="V19" s="137"/>
      <c r="W19" s="137"/>
    </row>
    <row r="20" spans="2:23" ht="13.5" thickBot="1">
      <c r="B20" s="139"/>
      <c r="C20" s="55">
        <v>3</v>
      </c>
      <c r="D20" s="73" t="s">
        <v>33</v>
      </c>
      <c r="E20" s="31">
        <v>89</v>
      </c>
      <c r="F20" s="51">
        <v>0</v>
      </c>
      <c r="G20" s="52" t="s">
        <v>10</v>
      </c>
      <c r="H20" s="53">
        <v>2</v>
      </c>
      <c r="I20" s="53"/>
      <c r="J20" s="51">
        <v>0</v>
      </c>
      <c r="K20" s="52" t="s">
        <v>10</v>
      </c>
      <c r="L20" s="53">
        <v>1</v>
      </c>
      <c r="M20" s="46"/>
      <c r="N20" s="42">
        <f>F20+J20</f>
        <v>0</v>
      </c>
      <c r="O20" s="39" t="s">
        <v>10</v>
      </c>
      <c r="P20" s="43">
        <f>H20+L20</f>
        <v>3</v>
      </c>
      <c r="Q20" s="32">
        <f>R19</f>
        <v>0.031127314814814813</v>
      </c>
      <c r="R20" s="32">
        <v>0.046177083333333334</v>
      </c>
      <c r="S20" s="114">
        <f>R20-Q20</f>
        <v>0.015049768518518521</v>
      </c>
      <c r="T20" s="38">
        <f>T19</f>
        <v>0.046177083333333334</v>
      </c>
      <c r="U20" s="106"/>
      <c r="V20" s="138"/>
      <c r="W20" s="138"/>
    </row>
    <row r="21" spans="2:23" ht="18">
      <c r="B21" s="140">
        <v>3</v>
      </c>
      <c r="C21" s="59">
        <v>2</v>
      </c>
      <c r="D21" s="56" t="s">
        <v>44</v>
      </c>
      <c r="E21" s="3"/>
      <c r="F21" s="62">
        <f>SUM(F22:F24)</f>
        <v>1</v>
      </c>
      <c r="G21" s="63" t="s">
        <v>10</v>
      </c>
      <c r="H21" s="64">
        <f>SUM(H22:H24)</f>
        <v>6</v>
      </c>
      <c r="I21" s="64"/>
      <c r="J21" s="62">
        <f>SUM(J22:J24)</f>
        <v>2</v>
      </c>
      <c r="K21" s="63" t="s">
        <v>10</v>
      </c>
      <c r="L21" s="64">
        <f>SUM(L22:L24)</f>
        <v>9</v>
      </c>
      <c r="M21" s="63"/>
      <c r="N21" s="62">
        <f>SUM(N22:N24)</f>
        <v>3</v>
      </c>
      <c r="O21" s="63" t="s">
        <v>10</v>
      </c>
      <c r="P21" s="64">
        <f>SUM(P22:P24)</f>
        <v>15</v>
      </c>
      <c r="Q21" s="35"/>
      <c r="R21" s="35"/>
      <c r="S21" s="116"/>
      <c r="T21" s="45">
        <f>SUM(S22:S24)</f>
        <v>0.049206018518518524</v>
      </c>
      <c r="U21" s="107">
        <f>T21-T13</f>
        <v>0.006344907407407417</v>
      </c>
      <c r="V21" s="142">
        <v>10</v>
      </c>
      <c r="W21" s="142" t="s">
        <v>72</v>
      </c>
    </row>
    <row r="22" spans="2:23" ht="12.75">
      <c r="B22" s="139"/>
      <c r="C22" s="55">
        <v>1</v>
      </c>
      <c r="D22" s="156" t="s">
        <v>31</v>
      </c>
      <c r="E22" s="21">
        <v>89</v>
      </c>
      <c r="F22" s="48">
        <v>0</v>
      </c>
      <c r="G22" s="49" t="s">
        <v>10</v>
      </c>
      <c r="H22" s="50">
        <v>0</v>
      </c>
      <c r="I22" s="50"/>
      <c r="J22" s="48">
        <v>0</v>
      </c>
      <c r="K22" s="49" t="s">
        <v>10</v>
      </c>
      <c r="L22" s="50">
        <v>3</v>
      </c>
      <c r="M22" s="30"/>
      <c r="N22" s="40">
        <f>F22+J22</f>
        <v>0</v>
      </c>
      <c r="O22" s="20" t="s">
        <v>10</v>
      </c>
      <c r="P22" s="41">
        <f>H22+L22</f>
        <v>3</v>
      </c>
      <c r="Q22" s="24">
        <v>0</v>
      </c>
      <c r="R22" s="24">
        <v>0.016101851851851853</v>
      </c>
      <c r="S22" s="113">
        <f>R22-Q22</f>
        <v>0.016101851851851853</v>
      </c>
      <c r="T22" s="37">
        <f>T21</f>
        <v>0.049206018518518524</v>
      </c>
      <c r="U22" s="105"/>
      <c r="V22" s="137"/>
      <c r="W22" s="137"/>
    </row>
    <row r="23" spans="2:23" ht="12.75">
      <c r="B23" s="139"/>
      <c r="C23" s="55">
        <v>2</v>
      </c>
      <c r="D23" s="156" t="s">
        <v>125</v>
      </c>
      <c r="E23" s="21">
        <v>88</v>
      </c>
      <c r="F23" s="48">
        <v>0</v>
      </c>
      <c r="G23" s="49" t="s">
        <v>10</v>
      </c>
      <c r="H23" s="50">
        <v>3</v>
      </c>
      <c r="I23" s="50"/>
      <c r="J23" s="48">
        <v>1</v>
      </c>
      <c r="K23" s="49" t="s">
        <v>10</v>
      </c>
      <c r="L23" s="50">
        <v>3</v>
      </c>
      <c r="M23" s="30"/>
      <c r="N23" s="40">
        <f>F23+J23</f>
        <v>1</v>
      </c>
      <c r="O23" s="20" t="s">
        <v>10</v>
      </c>
      <c r="P23" s="41">
        <f>H23+L23</f>
        <v>6</v>
      </c>
      <c r="Q23" s="24">
        <f>R22</f>
        <v>0.016101851851851853</v>
      </c>
      <c r="R23" s="24">
        <v>0.032100694444444446</v>
      </c>
      <c r="S23" s="113">
        <f>R23-Q23</f>
        <v>0.015998842592592592</v>
      </c>
      <c r="T23" s="37">
        <f>T22</f>
        <v>0.049206018518518524</v>
      </c>
      <c r="U23" s="105"/>
      <c r="V23" s="137"/>
      <c r="W23" s="137"/>
    </row>
    <row r="24" spans="2:23" ht="13.5" thickBot="1">
      <c r="B24" s="141"/>
      <c r="C24" s="55">
        <v>3</v>
      </c>
      <c r="D24" s="157" t="s">
        <v>32</v>
      </c>
      <c r="E24" s="31">
        <v>89</v>
      </c>
      <c r="F24" s="51">
        <v>1</v>
      </c>
      <c r="G24" s="52" t="s">
        <v>10</v>
      </c>
      <c r="H24" s="53">
        <v>3</v>
      </c>
      <c r="I24" s="53"/>
      <c r="J24" s="51">
        <v>1</v>
      </c>
      <c r="K24" s="52" t="s">
        <v>10</v>
      </c>
      <c r="L24" s="53">
        <v>3</v>
      </c>
      <c r="M24" s="46"/>
      <c r="N24" s="42">
        <f>F24+J24</f>
        <v>2</v>
      </c>
      <c r="O24" s="39" t="s">
        <v>10</v>
      </c>
      <c r="P24" s="43">
        <f>H24+L24</f>
        <v>6</v>
      </c>
      <c r="Q24" s="32">
        <f>R23</f>
        <v>0.032100694444444446</v>
      </c>
      <c r="R24" s="32">
        <v>0.049206018518518524</v>
      </c>
      <c r="S24" s="114">
        <f>R24-Q24</f>
        <v>0.01710532407407408</v>
      </c>
      <c r="T24" s="38">
        <f>T23</f>
        <v>0.049206018518518524</v>
      </c>
      <c r="U24" s="106"/>
      <c r="V24" s="138"/>
      <c r="W24" s="138"/>
    </row>
    <row r="25" spans="2:23" ht="18">
      <c r="B25" s="139">
        <v>4</v>
      </c>
      <c r="C25" s="59">
        <v>3</v>
      </c>
      <c r="D25" s="131" t="s">
        <v>69</v>
      </c>
      <c r="E25" s="3"/>
      <c r="F25" s="62">
        <f>SUM(F26:F28)</f>
        <v>5</v>
      </c>
      <c r="G25" s="63" t="s">
        <v>10</v>
      </c>
      <c r="H25" s="64">
        <f>SUM(H26:H28)</f>
        <v>8</v>
      </c>
      <c r="I25" s="64"/>
      <c r="J25" s="62">
        <f>SUM(J26:J28)</f>
        <v>3</v>
      </c>
      <c r="K25" s="63" t="s">
        <v>10</v>
      </c>
      <c r="L25" s="64">
        <f>SUM(L26:L28)</f>
        <v>7</v>
      </c>
      <c r="M25" s="63"/>
      <c r="N25" s="62">
        <f>SUM(N26:N28)</f>
        <v>8</v>
      </c>
      <c r="O25" s="63" t="s">
        <v>10</v>
      </c>
      <c r="P25" s="64">
        <f>SUM(P26:P28)</f>
        <v>15</v>
      </c>
      <c r="Q25" s="35"/>
      <c r="R25" s="35"/>
      <c r="S25" s="116"/>
      <c r="T25" s="45">
        <f>SUM(S26:S28)</f>
        <v>0.05263773148148149</v>
      </c>
      <c r="U25" s="107">
        <f>T25-T13</f>
        <v>0.00977662037037038</v>
      </c>
      <c r="V25" s="142"/>
      <c r="W25" s="142" t="s">
        <v>73</v>
      </c>
    </row>
    <row r="26" spans="2:23" ht="12.75" customHeight="1">
      <c r="B26" s="139"/>
      <c r="C26" s="55">
        <v>1</v>
      </c>
      <c r="D26" s="156" t="s">
        <v>30</v>
      </c>
      <c r="E26" s="21">
        <v>89</v>
      </c>
      <c r="F26" s="48">
        <v>2</v>
      </c>
      <c r="G26" s="49" t="s">
        <v>10</v>
      </c>
      <c r="H26" s="50">
        <v>3</v>
      </c>
      <c r="I26" s="50"/>
      <c r="J26" s="48">
        <v>1</v>
      </c>
      <c r="K26" s="49" t="s">
        <v>10</v>
      </c>
      <c r="L26" s="50">
        <v>3</v>
      </c>
      <c r="M26" s="30"/>
      <c r="N26" s="40">
        <f>F26+J26</f>
        <v>3</v>
      </c>
      <c r="O26" s="20" t="s">
        <v>10</v>
      </c>
      <c r="P26" s="41">
        <f>H26+L26</f>
        <v>6</v>
      </c>
      <c r="Q26" s="24">
        <v>0</v>
      </c>
      <c r="R26" s="24">
        <v>0.017028935185185185</v>
      </c>
      <c r="S26" s="113">
        <f>R26-Q26</f>
        <v>0.017028935185185185</v>
      </c>
      <c r="T26" s="37">
        <f>T25</f>
        <v>0.05263773148148149</v>
      </c>
      <c r="U26" s="105"/>
      <c r="V26" s="137"/>
      <c r="W26" s="137"/>
    </row>
    <row r="27" spans="2:23" ht="12.75" customHeight="1">
      <c r="B27" s="139"/>
      <c r="C27" s="55">
        <v>2</v>
      </c>
      <c r="D27" s="156" t="s">
        <v>126</v>
      </c>
      <c r="E27" s="21">
        <v>89</v>
      </c>
      <c r="F27" s="48">
        <v>3</v>
      </c>
      <c r="G27" s="49" t="s">
        <v>10</v>
      </c>
      <c r="H27" s="50">
        <v>3</v>
      </c>
      <c r="I27" s="50"/>
      <c r="J27" s="48">
        <v>2</v>
      </c>
      <c r="K27" s="49" t="s">
        <v>10</v>
      </c>
      <c r="L27" s="50">
        <v>3</v>
      </c>
      <c r="M27" s="30"/>
      <c r="N27" s="40">
        <f>F27+J27</f>
        <v>5</v>
      </c>
      <c r="O27" s="20" t="s">
        <v>10</v>
      </c>
      <c r="P27" s="41">
        <f>H27+L27</f>
        <v>6</v>
      </c>
      <c r="Q27" s="24">
        <f>R26</f>
        <v>0.017028935185185185</v>
      </c>
      <c r="R27" s="24">
        <v>0.036563657407407406</v>
      </c>
      <c r="S27" s="113">
        <f>R27-Q27</f>
        <v>0.01953472222222222</v>
      </c>
      <c r="T27" s="37">
        <f>T26</f>
        <v>0.05263773148148149</v>
      </c>
      <c r="U27" s="105"/>
      <c r="V27" s="137"/>
      <c r="W27" s="137"/>
    </row>
    <row r="28" spans="2:23" ht="13.5" customHeight="1" thickBot="1">
      <c r="B28" s="141"/>
      <c r="C28" s="127">
        <v>3</v>
      </c>
      <c r="D28" s="157" t="s">
        <v>37</v>
      </c>
      <c r="E28" s="31">
        <v>87</v>
      </c>
      <c r="F28" s="51">
        <v>0</v>
      </c>
      <c r="G28" s="52" t="s">
        <v>10</v>
      </c>
      <c r="H28" s="53">
        <v>2</v>
      </c>
      <c r="I28" s="53"/>
      <c r="J28" s="51">
        <v>0</v>
      </c>
      <c r="K28" s="52" t="s">
        <v>10</v>
      </c>
      <c r="L28" s="53">
        <v>1</v>
      </c>
      <c r="M28" s="46"/>
      <c r="N28" s="42">
        <f>F28+J28</f>
        <v>0</v>
      </c>
      <c r="O28" s="39" t="s">
        <v>10</v>
      </c>
      <c r="P28" s="43">
        <f>H28+L28</f>
        <v>3</v>
      </c>
      <c r="Q28" s="32">
        <f>R27</f>
        <v>0.036563657407407406</v>
      </c>
      <c r="R28" s="32">
        <v>0.05263773148148149</v>
      </c>
      <c r="S28" s="114">
        <f>R28-Q28</f>
        <v>0.01607407407407408</v>
      </c>
      <c r="T28" s="38">
        <f>T27</f>
        <v>0.05263773148148149</v>
      </c>
      <c r="U28" s="106"/>
      <c r="V28" s="138"/>
      <c r="W28" s="138"/>
    </row>
    <row r="33" spans="19:20" ht="15">
      <c r="S33" s="122" t="s">
        <v>17</v>
      </c>
      <c r="T33" s="122"/>
    </row>
    <row r="34" spans="19:20" ht="15">
      <c r="S34" s="122"/>
      <c r="T34" s="122"/>
    </row>
    <row r="35" spans="19:20" ht="15">
      <c r="S35" s="122" t="s">
        <v>156</v>
      </c>
      <c r="T35" s="122"/>
    </row>
    <row r="45" spans="2:21" ht="12.75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S45"/>
      <c r="U45"/>
    </row>
    <row r="46" spans="2:21" ht="12.75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S46"/>
      <c r="U46"/>
    </row>
    <row r="47" spans="2:21" ht="12.75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S47"/>
      <c r="U47"/>
    </row>
  </sheetData>
  <mergeCells count="16">
    <mergeCell ref="B25:B28"/>
    <mergeCell ref="V25:V28"/>
    <mergeCell ref="W25:W28"/>
    <mergeCell ref="B45:P47"/>
    <mergeCell ref="B17:B20"/>
    <mergeCell ref="B21:B24"/>
    <mergeCell ref="W13:W16"/>
    <mergeCell ref="V13:V16"/>
    <mergeCell ref="V17:V20"/>
    <mergeCell ref="V21:V24"/>
    <mergeCell ref="W17:W20"/>
    <mergeCell ref="W21:W24"/>
    <mergeCell ref="F12:H12"/>
    <mergeCell ref="J12:L12"/>
    <mergeCell ref="N12:P12"/>
    <mergeCell ref="B13:B16"/>
  </mergeCells>
  <printOptions horizontalCentered="1"/>
  <pageMargins left="0.5905511811023623" right="0" top="0.5905511811023623" bottom="0" header="0" footer="0"/>
  <pageSetup horizontalDpi="360" verticalDpi="360" orientation="portrait" paperSize="9" r:id="rId4"/>
  <drawing r:id="rId3"/>
  <legacyDrawing r:id="rId2"/>
  <oleObjects>
    <oleObject progId="Word.Document.8" shapeId="7702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showGridLines="0" workbookViewId="0" topLeftCell="A23">
      <selection activeCell="M45" sqref="M45"/>
    </sheetView>
  </sheetViews>
  <sheetFormatPr defaultColWidth="9.00390625" defaultRowHeight="12.75"/>
  <cols>
    <col min="1" max="1" width="1.12109375" style="0" customWidth="1"/>
    <col min="2" max="2" width="3.00390625" style="11" customWidth="1"/>
    <col min="3" max="3" width="4.375" style="0" customWidth="1"/>
    <col min="4" max="4" width="37.25390625" style="0" customWidth="1"/>
    <col min="5" max="5" width="2.75390625" style="84" customWidth="1"/>
    <col min="6" max="6" width="2.00390625" style="0" customWidth="1"/>
    <col min="7" max="7" width="1.25" style="0" customWidth="1"/>
    <col min="8" max="8" width="1.75390625" style="0" customWidth="1"/>
    <col min="9" max="9" width="1.00390625" style="0" customWidth="1"/>
    <col min="10" max="10" width="1.875" style="0" customWidth="1"/>
    <col min="11" max="11" width="1.625" style="0" customWidth="1"/>
    <col min="12" max="12" width="1.875" style="0" customWidth="1"/>
    <col min="13" max="13" width="1.00390625" style="0" customWidth="1"/>
    <col min="14" max="14" width="1.875" style="0" customWidth="1"/>
    <col min="15" max="15" width="1.25" style="0" customWidth="1"/>
    <col min="16" max="16" width="2.75390625" style="0" customWidth="1"/>
    <col min="17" max="17" width="10.625" style="122" hidden="1" customWidth="1"/>
    <col min="18" max="18" width="11.375" style="122" hidden="1" customWidth="1"/>
    <col min="19" max="19" width="8.125" style="84" customWidth="1"/>
    <col min="20" max="20" width="9.375" style="0" customWidth="1"/>
    <col min="21" max="21" width="8.00390625" style="84" customWidth="1"/>
    <col min="22" max="22" width="2.875" style="0" customWidth="1"/>
    <col min="23" max="23" width="3.00390625" style="0" customWidth="1"/>
  </cols>
  <sheetData>
    <row r="1" spans="1:21" ht="23.25">
      <c r="A1" s="9"/>
      <c r="B1" s="69" t="s">
        <v>160</v>
      </c>
      <c r="C1" s="12"/>
      <c r="D1" s="12"/>
      <c r="E1" s="83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32"/>
      <c r="R1" s="132"/>
      <c r="S1" s="119"/>
      <c r="T1" s="13"/>
      <c r="U1" s="83"/>
    </row>
    <row r="2" spans="1:21" ht="23.25">
      <c r="A2" s="9"/>
      <c r="B2" s="69" t="s">
        <v>123</v>
      </c>
      <c r="C2" s="12"/>
      <c r="D2" s="12"/>
      <c r="E2" s="8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2"/>
      <c r="R2" s="132"/>
      <c r="S2" s="119"/>
      <c r="T2" s="13"/>
      <c r="U2" s="83"/>
    </row>
    <row r="3" spans="1:21" ht="23.25">
      <c r="A3" s="9"/>
      <c r="B3" s="69" t="s">
        <v>158</v>
      </c>
      <c r="C3" s="15"/>
      <c r="D3" s="15"/>
      <c r="E3" s="8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32"/>
      <c r="R3" s="132"/>
      <c r="S3" s="119"/>
      <c r="T3" s="13"/>
      <c r="U3" s="83"/>
    </row>
    <row r="4" spans="1:21" ht="18">
      <c r="A4" s="15" t="s">
        <v>74</v>
      </c>
      <c r="B4" s="69"/>
      <c r="C4" s="15"/>
      <c r="D4" s="15"/>
      <c r="E4" s="8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3"/>
      <c r="R4" s="133"/>
      <c r="S4" s="83"/>
      <c r="T4" s="14"/>
      <c r="U4" s="83"/>
    </row>
    <row r="5" spans="1:21" ht="14.25" customHeight="1">
      <c r="A5" s="14"/>
      <c r="B5" s="70"/>
      <c r="C5" s="14"/>
      <c r="D5" s="14"/>
      <c r="E5" s="8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32"/>
      <c r="R5" s="132"/>
      <c r="S5" s="119"/>
      <c r="T5" s="18"/>
      <c r="U5" s="83"/>
    </row>
    <row r="6" spans="2:16" ht="15.75">
      <c r="B6" s="10" t="s">
        <v>66</v>
      </c>
      <c r="C6" s="10"/>
      <c r="D6" s="11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20" ht="15.75">
      <c r="B7" s="10" t="s">
        <v>128</v>
      </c>
      <c r="C7" s="10"/>
      <c r="D7" s="10"/>
      <c r="E7" s="10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"/>
      <c r="R7" s="4"/>
      <c r="S7" s="108" t="s">
        <v>165</v>
      </c>
      <c r="T7" s="10"/>
    </row>
    <row r="8" ht="15.75" thickBot="1"/>
    <row r="9" spans="1:23" ht="16.5" thickBot="1">
      <c r="A9" s="65"/>
      <c r="B9" s="1" t="s">
        <v>3</v>
      </c>
      <c r="C9" s="33" t="s">
        <v>0</v>
      </c>
      <c r="D9" s="6" t="s">
        <v>11</v>
      </c>
      <c r="E9" s="75" t="s">
        <v>5</v>
      </c>
      <c r="F9" s="27" t="s">
        <v>13</v>
      </c>
      <c r="G9" s="29"/>
      <c r="H9" s="29"/>
      <c r="I9" s="29"/>
      <c r="J9" s="29"/>
      <c r="K9" s="29"/>
      <c r="L9" s="29"/>
      <c r="M9" s="29"/>
      <c r="N9" s="29"/>
      <c r="O9" s="29"/>
      <c r="P9" s="28"/>
      <c r="Q9" s="6" t="s">
        <v>6</v>
      </c>
      <c r="R9" s="6" t="s">
        <v>6</v>
      </c>
      <c r="S9" s="109" t="s">
        <v>14</v>
      </c>
      <c r="T9" s="6" t="s">
        <v>14</v>
      </c>
      <c r="U9" s="103" t="s">
        <v>15</v>
      </c>
      <c r="V9" s="92" t="s">
        <v>4</v>
      </c>
      <c r="W9" s="92" t="s">
        <v>20</v>
      </c>
    </row>
    <row r="10" spans="1:23" ht="16.5" thickBot="1">
      <c r="A10" s="66"/>
      <c r="B10" s="8"/>
      <c r="C10" s="44" t="s">
        <v>39</v>
      </c>
      <c r="D10" s="7" t="s">
        <v>12</v>
      </c>
      <c r="E10" s="85"/>
      <c r="F10" s="143" t="s">
        <v>1</v>
      </c>
      <c r="G10" s="144"/>
      <c r="H10" s="145"/>
      <c r="I10" s="36"/>
      <c r="J10" s="143" t="s">
        <v>2</v>
      </c>
      <c r="K10" s="144"/>
      <c r="L10" s="145"/>
      <c r="M10" s="36"/>
      <c r="N10" s="143" t="s">
        <v>5</v>
      </c>
      <c r="O10" s="144"/>
      <c r="P10" s="145"/>
      <c r="Q10" s="7" t="s">
        <v>7</v>
      </c>
      <c r="R10" s="7" t="s">
        <v>8</v>
      </c>
      <c r="S10" s="110" t="s">
        <v>18</v>
      </c>
      <c r="T10" s="7" t="s">
        <v>9</v>
      </c>
      <c r="U10" s="61" t="s">
        <v>16</v>
      </c>
      <c r="V10" s="93" t="s">
        <v>19</v>
      </c>
      <c r="W10" s="93"/>
    </row>
    <row r="11" spans="2:23" ht="18">
      <c r="B11" s="139">
        <v>1</v>
      </c>
      <c r="C11" s="57">
        <v>11</v>
      </c>
      <c r="D11" s="131" t="s">
        <v>138</v>
      </c>
      <c r="E11" s="3"/>
      <c r="F11" s="40">
        <f>SUM(F12:F14)</f>
        <v>1</v>
      </c>
      <c r="G11" s="20" t="s">
        <v>10</v>
      </c>
      <c r="H11" s="41">
        <f>SUM(H12:H14)</f>
        <v>3</v>
      </c>
      <c r="I11" s="41"/>
      <c r="J11" s="40">
        <f>SUM(J12:J14)</f>
        <v>0</v>
      </c>
      <c r="K11" s="20" t="s">
        <v>10</v>
      </c>
      <c r="L11" s="41">
        <f>SUM(L12:L14)</f>
        <v>0</v>
      </c>
      <c r="M11" s="20"/>
      <c r="N11" s="40">
        <f>SUM(N12:N14)</f>
        <v>1</v>
      </c>
      <c r="O11" s="20" t="s">
        <v>10</v>
      </c>
      <c r="P11" s="41">
        <f>SUM(P12:P14)</f>
        <v>3</v>
      </c>
      <c r="Q11" s="23"/>
      <c r="R11" s="23"/>
      <c r="S11" s="112"/>
      <c r="T11" s="60">
        <f>SUM(S12:S14)</f>
        <v>0.04384027777777777</v>
      </c>
      <c r="U11" s="104">
        <f>T11-T11</f>
        <v>0</v>
      </c>
      <c r="V11" s="137">
        <v>9</v>
      </c>
      <c r="W11" s="137" t="s">
        <v>72</v>
      </c>
    </row>
    <row r="12" spans="2:23" ht="12.75">
      <c r="B12" s="139"/>
      <c r="C12" s="55">
        <v>1</v>
      </c>
      <c r="D12" s="72" t="s">
        <v>36</v>
      </c>
      <c r="E12" s="21">
        <v>90</v>
      </c>
      <c r="F12" s="48">
        <v>1</v>
      </c>
      <c r="G12" s="49" t="s">
        <v>10</v>
      </c>
      <c r="H12" s="50">
        <v>3</v>
      </c>
      <c r="I12" s="50"/>
      <c r="J12" s="48">
        <v>0</v>
      </c>
      <c r="K12" s="49" t="s">
        <v>10</v>
      </c>
      <c r="L12" s="50">
        <v>0</v>
      </c>
      <c r="M12" s="30"/>
      <c r="N12" s="40">
        <f>F12+J12</f>
        <v>1</v>
      </c>
      <c r="O12" s="20" t="s">
        <v>10</v>
      </c>
      <c r="P12" s="41">
        <f>H12+L12</f>
        <v>3</v>
      </c>
      <c r="Q12" s="24">
        <v>0.001388888888888889</v>
      </c>
      <c r="R12" s="24">
        <v>0.01586458333333333</v>
      </c>
      <c r="S12" s="113">
        <f>R12-Q12</f>
        <v>0.014475694444444442</v>
      </c>
      <c r="T12" s="37">
        <f>T11</f>
        <v>0.04384027777777777</v>
      </c>
      <c r="U12" s="105"/>
      <c r="V12" s="137"/>
      <c r="W12" s="137"/>
    </row>
    <row r="13" spans="2:23" ht="12.75">
      <c r="B13" s="139"/>
      <c r="C13" s="55">
        <v>2</v>
      </c>
      <c r="D13" s="72" t="s">
        <v>129</v>
      </c>
      <c r="E13" s="21">
        <v>92</v>
      </c>
      <c r="F13" s="48">
        <v>0</v>
      </c>
      <c r="G13" s="49" t="s">
        <v>10</v>
      </c>
      <c r="H13" s="50">
        <v>0</v>
      </c>
      <c r="I13" s="50"/>
      <c r="J13" s="48">
        <v>0</v>
      </c>
      <c r="K13" s="49" t="s">
        <v>10</v>
      </c>
      <c r="L13" s="50">
        <v>0</v>
      </c>
      <c r="M13" s="30"/>
      <c r="N13" s="40">
        <f>F13+J13</f>
        <v>0</v>
      </c>
      <c r="O13" s="20" t="s">
        <v>10</v>
      </c>
      <c r="P13" s="41">
        <f>H13+L13</f>
        <v>0</v>
      </c>
      <c r="Q13" s="24">
        <f>R12</f>
        <v>0.01586458333333333</v>
      </c>
      <c r="R13" s="24">
        <v>0.030258101851851852</v>
      </c>
      <c r="S13" s="113">
        <f>R13-Q13</f>
        <v>0.01439351851851852</v>
      </c>
      <c r="T13" s="37">
        <f>T12</f>
        <v>0.04384027777777777</v>
      </c>
      <c r="U13" s="105"/>
      <c r="V13" s="137"/>
      <c r="W13" s="137"/>
    </row>
    <row r="14" spans="2:23" ht="13.5" thickBot="1">
      <c r="B14" s="141"/>
      <c r="C14" s="55">
        <v>3</v>
      </c>
      <c r="D14" s="73" t="s">
        <v>130</v>
      </c>
      <c r="E14" s="31">
        <v>91</v>
      </c>
      <c r="F14" s="51">
        <v>0</v>
      </c>
      <c r="G14" s="52" t="s">
        <v>10</v>
      </c>
      <c r="H14" s="53">
        <v>0</v>
      </c>
      <c r="I14" s="53"/>
      <c r="J14" s="51">
        <v>0</v>
      </c>
      <c r="K14" s="52" t="s">
        <v>10</v>
      </c>
      <c r="L14" s="53">
        <v>0</v>
      </c>
      <c r="M14" s="46"/>
      <c r="N14" s="42">
        <f>F14+J14</f>
        <v>0</v>
      </c>
      <c r="O14" s="39" t="s">
        <v>10</v>
      </c>
      <c r="P14" s="43">
        <f>H14+L14</f>
        <v>0</v>
      </c>
      <c r="Q14" s="32">
        <f>R13</f>
        <v>0.030258101851851852</v>
      </c>
      <c r="R14" s="32">
        <v>0.04522916666666666</v>
      </c>
      <c r="S14" s="114">
        <f>R14-Q14</f>
        <v>0.014971064814814809</v>
      </c>
      <c r="T14" s="38">
        <f>T13</f>
        <v>0.04384027777777777</v>
      </c>
      <c r="U14" s="106"/>
      <c r="V14" s="138"/>
      <c r="W14" s="138"/>
    </row>
    <row r="15" spans="2:23" ht="18">
      <c r="B15" s="139">
        <v>2</v>
      </c>
      <c r="C15" s="59">
        <v>13</v>
      </c>
      <c r="D15" s="56" t="s">
        <v>147</v>
      </c>
      <c r="E15" s="3"/>
      <c r="F15" s="40">
        <f>SUM(F16:F18)</f>
        <v>0</v>
      </c>
      <c r="G15" s="20" t="s">
        <v>10</v>
      </c>
      <c r="H15" s="41">
        <f>SUM(H16:H18)</f>
        <v>5</v>
      </c>
      <c r="I15" s="41"/>
      <c r="J15" s="40">
        <f>SUM(J16:J18)</f>
        <v>1</v>
      </c>
      <c r="K15" s="20" t="s">
        <v>10</v>
      </c>
      <c r="L15" s="41">
        <f>SUM(L16:L18)</f>
        <v>5</v>
      </c>
      <c r="M15" s="20"/>
      <c r="N15" s="40">
        <f>SUM(N16:N18)</f>
        <v>1</v>
      </c>
      <c r="O15" s="20" t="s">
        <v>10</v>
      </c>
      <c r="P15" s="41">
        <f>SUM(P16:P18)</f>
        <v>10</v>
      </c>
      <c r="Q15" s="5"/>
      <c r="R15" s="5"/>
      <c r="S15" s="117"/>
      <c r="T15" s="60">
        <f>SUM(S16:S18)</f>
        <v>0.0454849537037037</v>
      </c>
      <c r="U15" s="104">
        <f>T15-T11</f>
        <v>0.0016446759259259314</v>
      </c>
      <c r="V15" s="137">
        <v>7</v>
      </c>
      <c r="W15" s="137" t="s">
        <v>73</v>
      </c>
    </row>
    <row r="16" spans="2:23" ht="12.75">
      <c r="B16" s="139"/>
      <c r="C16" s="55">
        <v>1</v>
      </c>
      <c r="D16" s="72" t="s">
        <v>63</v>
      </c>
      <c r="E16" s="21">
        <v>91</v>
      </c>
      <c r="F16" s="48">
        <v>0</v>
      </c>
      <c r="G16" s="49" t="s">
        <v>10</v>
      </c>
      <c r="H16" s="50">
        <v>3</v>
      </c>
      <c r="I16" s="50"/>
      <c r="J16" s="48">
        <v>0</v>
      </c>
      <c r="K16" s="49" t="s">
        <v>10</v>
      </c>
      <c r="L16" s="50">
        <v>1</v>
      </c>
      <c r="M16" s="30"/>
      <c r="N16" s="40">
        <f>F16+J16</f>
        <v>0</v>
      </c>
      <c r="O16" s="20" t="s">
        <v>10</v>
      </c>
      <c r="P16" s="41">
        <f>H16+L16</f>
        <v>4</v>
      </c>
      <c r="Q16" s="24">
        <v>0.001388888888888889</v>
      </c>
      <c r="R16" s="24">
        <v>0.01712152777777778</v>
      </c>
      <c r="S16" s="113">
        <f>R16-Q16</f>
        <v>0.015732638888888893</v>
      </c>
      <c r="T16" s="37">
        <f>T15</f>
        <v>0.0454849537037037</v>
      </c>
      <c r="U16" s="105"/>
      <c r="V16" s="137"/>
      <c r="W16" s="137"/>
    </row>
    <row r="17" spans="2:23" ht="12.75">
      <c r="B17" s="139"/>
      <c r="C17" s="55">
        <v>2</v>
      </c>
      <c r="D17" s="72" t="s">
        <v>134</v>
      </c>
      <c r="E17" s="21">
        <v>91</v>
      </c>
      <c r="F17" s="48">
        <v>0</v>
      </c>
      <c r="G17" s="49" t="s">
        <v>10</v>
      </c>
      <c r="H17" s="50">
        <v>1</v>
      </c>
      <c r="I17" s="50"/>
      <c r="J17" s="48">
        <v>0</v>
      </c>
      <c r="K17" s="49" t="s">
        <v>10</v>
      </c>
      <c r="L17" s="50">
        <v>1</v>
      </c>
      <c r="M17" s="30"/>
      <c r="N17" s="40">
        <f>F17+J17</f>
        <v>0</v>
      </c>
      <c r="O17" s="20" t="s">
        <v>10</v>
      </c>
      <c r="P17" s="41">
        <f>H17+L17</f>
        <v>2</v>
      </c>
      <c r="Q17" s="24">
        <f>R16</f>
        <v>0.01712152777777778</v>
      </c>
      <c r="R17" s="24">
        <v>0.03250925925925926</v>
      </c>
      <c r="S17" s="113">
        <f>R17-Q17</f>
        <v>0.015387731481481478</v>
      </c>
      <c r="T17" s="37">
        <f>T16</f>
        <v>0.0454849537037037</v>
      </c>
      <c r="U17" s="105"/>
      <c r="V17" s="137"/>
      <c r="W17" s="137"/>
    </row>
    <row r="18" spans="2:23" ht="13.5" thickBot="1">
      <c r="B18" s="139"/>
      <c r="C18" s="55">
        <v>3</v>
      </c>
      <c r="D18" s="73" t="s">
        <v>64</v>
      </c>
      <c r="E18" s="31">
        <v>91</v>
      </c>
      <c r="F18" s="51">
        <v>0</v>
      </c>
      <c r="G18" s="52" t="s">
        <v>10</v>
      </c>
      <c r="H18" s="53">
        <v>1</v>
      </c>
      <c r="I18" s="53"/>
      <c r="J18" s="51">
        <v>1</v>
      </c>
      <c r="K18" s="52" t="s">
        <v>10</v>
      </c>
      <c r="L18" s="53">
        <v>3</v>
      </c>
      <c r="M18" s="46"/>
      <c r="N18" s="42">
        <f>F18+J18</f>
        <v>1</v>
      </c>
      <c r="O18" s="39" t="s">
        <v>10</v>
      </c>
      <c r="P18" s="43">
        <f>H18+L18</f>
        <v>4</v>
      </c>
      <c r="Q18" s="32">
        <f>R17</f>
        <v>0.03250925925925926</v>
      </c>
      <c r="R18" s="32">
        <v>0.04687384259259259</v>
      </c>
      <c r="S18" s="114">
        <f>R18-Q18</f>
        <v>0.014364583333333333</v>
      </c>
      <c r="T18" s="38">
        <f>T17</f>
        <v>0.0454849537037037</v>
      </c>
      <c r="U18" s="106"/>
      <c r="V18" s="138"/>
      <c r="W18" s="138"/>
    </row>
    <row r="19" spans="2:23" ht="18">
      <c r="B19" s="140">
        <v>3</v>
      </c>
      <c r="C19" s="59">
        <v>15</v>
      </c>
      <c r="D19" s="134" t="s">
        <v>139</v>
      </c>
      <c r="E19" s="5"/>
      <c r="F19" s="62">
        <f>SUM(F20:F22)</f>
        <v>6</v>
      </c>
      <c r="G19" s="63" t="s">
        <v>10</v>
      </c>
      <c r="H19" s="64">
        <f>SUM(H20:H22)</f>
        <v>9</v>
      </c>
      <c r="I19" s="64"/>
      <c r="J19" s="62">
        <f>SUM(J20:J22)</f>
        <v>3</v>
      </c>
      <c r="K19" s="63" t="s">
        <v>10</v>
      </c>
      <c r="L19" s="64">
        <f>SUM(L20:L22)</f>
        <v>9</v>
      </c>
      <c r="M19" s="63"/>
      <c r="N19" s="62">
        <f>SUM(N20:N22)</f>
        <v>9</v>
      </c>
      <c r="O19" s="63" t="s">
        <v>10</v>
      </c>
      <c r="P19" s="64">
        <f>SUM(P20:P22)</f>
        <v>18</v>
      </c>
      <c r="Q19" s="35"/>
      <c r="R19" s="35"/>
      <c r="S19" s="116"/>
      <c r="T19" s="45">
        <f>SUM(S20:S22)</f>
        <v>0.04829166666666667</v>
      </c>
      <c r="U19" s="107">
        <f>T19-T11</f>
        <v>0.0044513888888889006</v>
      </c>
      <c r="V19" s="142">
        <v>6</v>
      </c>
      <c r="W19" s="142" t="s">
        <v>73</v>
      </c>
    </row>
    <row r="20" spans="2:23" ht="12.75">
      <c r="B20" s="139"/>
      <c r="C20" s="55">
        <v>1</v>
      </c>
      <c r="D20" s="74" t="s">
        <v>60</v>
      </c>
      <c r="E20" s="21">
        <v>91</v>
      </c>
      <c r="F20" s="48">
        <v>2</v>
      </c>
      <c r="G20" s="49" t="s">
        <v>10</v>
      </c>
      <c r="H20" s="50">
        <v>3</v>
      </c>
      <c r="I20" s="50"/>
      <c r="J20" s="48">
        <v>2</v>
      </c>
      <c r="K20" s="49" t="s">
        <v>10</v>
      </c>
      <c r="L20" s="50">
        <v>3</v>
      </c>
      <c r="M20" s="30"/>
      <c r="N20" s="40">
        <f>F20+J20</f>
        <v>4</v>
      </c>
      <c r="O20" s="20" t="s">
        <v>10</v>
      </c>
      <c r="P20" s="41">
        <f>H20+L20</f>
        <v>6</v>
      </c>
      <c r="Q20" s="24">
        <v>0.001388888888888889</v>
      </c>
      <c r="R20" s="24">
        <v>0.017918981481481484</v>
      </c>
      <c r="S20" s="113">
        <f>R20-Q20</f>
        <v>0.016530092592592596</v>
      </c>
      <c r="T20" s="37">
        <f>T19</f>
        <v>0.04829166666666667</v>
      </c>
      <c r="U20" s="105"/>
      <c r="V20" s="137"/>
      <c r="W20" s="137"/>
    </row>
    <row r="21" spans="2:23" ht="12.75">
      <c r="B21" s="139"/>
      <c r="C21" s="55">
        <v>2</v>
      </c>
      <c r="D21" s="74" t="s">
        <v>140</v>
      </c>
      <c r="E21" s="21">
        <v>91</v>
      </c>
      <c r="F21" s="48">
        <v>3</v>
      </c>
      <c r="G21" s="49" t="s">
        <v>10</v>
      </c>
      <c r="H21" s="50">
        <v>3</v>
      </c>
      <c r="I21" s="50"/>
      <c r="J21" s="48">
        <v>0</v>
      </c>
      <c r="K21" s="49" t="s">
        <v>10</v>
      </c>
      <c r="L21" s="50">
        <v>3</v>
      </c>
      <c r="M21" s="30"/>
      <c r="N21" s="40">
        <f>F21+J21</f>
        <v>3</v>
      </c>
      <c r="O21" s="20" t="s">
        <v>10</v>
      </c>
      <c r="P21" s="41">
        <f>H21+L21</f>
        <v>6</v>
      </c>
      <c r="Q21" s="24">
        <f>R20</f>
        <v>0.017918981481481484</v>
      </c>
      <c r="R21" s="24">
        <v>0.033763888888888885</v>
      </c>
      <c r="S21" s="113">
        <f>R21-Q21</f>
        <v>0.0158449074074074</v>
      </c>
      <c r="T21" s="37">
        <f>T20</f>
        <v>0.04829166666666667</v>
      </c>
      <c r="U21" s="105"/>
      <c r="V21" s="137"/>
      <c r="W21" s="137"/>
    </row>
    <row r="22" spans="2:23" ht="13.5" thickBot="1">
      <c r="B22" s="141"/>
      <c r="C22" s="55">
        <v>3</v>
      </c>
      <c r="D22" s="54" t="s">
        <v>141</v>
      </c>
      <c r="E22" s="31">
        <v>89</v>
      </c>
      <c r="F22" s="51">
        <v>1</v>
      </c>
      <c r="G22" s="52" t="s">
        <v>10</v>
      </c>
      <c r="H22" s="53">
        <v>3</v>
      </c>
      <c r="I22" s="53"/>
      <c r="J22" s="51">
        <v>1</v>
      </c>
      <c r="K22" s="52" t="s">
        <v>10</v>
      </c>
      <c r="L22" s="53">
        <v>3</v>
      </c>
      <c r="M22" s="46"/>
      <c r="N22" s="42">
        <f>F22+J22</f>
        <v>2</v>
      </c>
      <c r="O22" s="39" t="s">
        <v>10</v>
      </c>
      <c r="P22" s="43">
        <f>H22+L22</f>
        <v>6</v>
      </c>
      <c r="Q22" s="32">
        <f>R21</f>
        <v>0.033763888888888885</v>
      </c>
      <c r="R22" s="32">
        <v>0.049680555555555554</v>
      </c>
      <c r="S22" s="114">
        <f>R22-Q22</f>
        <v>0.01591666666666667</v>
      </c>
      <c r="T22" s="38">
        <f>T21</f>
        <v>0.04829166666666667</v>
      </c>
      <c r="U22" s="106"/>
      <c r="V22" s="138"/>
      <c r="W22" s="138"/>
    </row>
    <row r="23" spans="2:23" ht="18">
      <c r="B23" s="140">
        <v>4</v>
      </c>
      <c r="C23" s="59">
        <v>18</v>
      </c>
      <c r="D23" s="134" t="s">
        <v>154</v>
      </c>
      <c r="E23" s="2"/>
      <c r="F23" s="62">
        <f>SUM(F24:F26)</f>
        <v>3</v>
      </c>
      <c r="G23" s="63" t="s">
        <v>10</v>
      </c>
      <c r="H23" s="64">
        <f>SUM(H24:H26)</f>
        <v>7</v>
      </c>
      <c r="I23" s="64"/>
      <c r="J23" s="62">
        <f>SUM(J24:J26)</f>
        <v>4</v>
      </c>
      <c r="K23" s="63" t="s">
        <v>10</v>
      </c>
      <c r="L23" s="64">
        <f>SUM(L24:L26)</f>
        <v>8</v>
      </c>
      <c r="M23" s="63"/>
      <c r="N23" s="62">
        <f>SUM(N24:N26)</f>
        <v>7</v>
      </c>
      <c r="O23" s="63" t="s">
        <v>10</v>
      </c>
      <c r="P23" s="64">
        <f>SUM(P24:P26)</f>
        <v>15</v>
      </c>
      <c r="Q23" s="35"/>
      <c r="R23" s="35"/>
      <c r="S23" s="116"/>
      <c r="T23" s="45">
        <f>SUM(S24:S26)</f>
        <v>0.05185185185185185</v>
      </c>
      <c r="U23" s="107">
        <f>T23-T11</f>
        <v>0.00801157407407408</v>
      </c>
      <c r="V23" s="142">
        <v>5</v>
      </c>
      <c r="W23" s="142"/>
    </row>
    <row r="24" spans="2:23" ht="12.75">
      <c r="B24" s="154"/>
      <c r="C24" s="55">
        <v>1</v>
      </c>
      <c r="D24" s="72" t="s">
        <v>151</v>
      </c>
      <c r="E24" s="21">
        <v>92</v>
      </c>
      <c r="F24" s="48">
        <v>0</v>
      </c>
      <c r="G24" s="49" t="s">
        <v>10</v>
      </c>
      <c r="H24" s="50">
        <v>3</v>
      </c>
      <c r="I24" s="50"/>
      <c r="J24" s="48">
        <v>3</v>
      </c>
      <c r="K24" s="49" t="s">
        <v>10</v>
      </c>
      <c r="L24" s="50">
        <v>3</v>
      </c>
      <c r="M24" s="30"/>
      <c r="N24" s="40">
        <f>F24+J24</f>
        <v>3</v>
      </c>
      <c r="O24" s="20" t="s">
        <v>10</v>
      </c>
      <c r="P24" s="41">
        <f>H24+L24</f>
        <v>6</v>
      </c>
      <c r="Q24" s="24">
        <v>0.001388888888888889</v>
      </c>
      <c r="R24" s="24">
        <v>0.018641203703703705</v>
      </c>
      <c r="S24" s="113">
        <f>R24-Q24</f>
        <v>0.017252314814814818</v>
      </c>
      <c r="T24" s="37">
        <f>T23</f>
        <v>0.05185185185185185</v>
      </c>
      <c r="U24" s="105"/>
      <c r="V24" s="146"/>
      <c r="W24" s="146"/>
    </row>
    <row r="25" spans="2:23" ht="12.75">
      <c r="B25" s="154"/>
      <c r="C25" s="55">
        <v>2</v>
      </c>
      <c r="D25" s="72" t="s">
        <v>152</v>
      </c>
      <c r="E25" s="21">
        <v>91</v>
      </c>
      <c r="F25" s="48">
        <v>0</v>
      </c>
      <c r="G25" s="49" t="s">
        <v>10</v>
      </c>
      <c r="H25" s="50">
        <v>1</v>
      </c>
      <c r="I25" s="50"/>
      <c r="J25" s="48">
        <v>0</v>
      </c>
      <c r="K25" s="49" t="s">
        <v>10</v>
      </c>
      <c r="L25" s="50">
        <v>2</v>
      </c>
      <c r="M25" s="30"/>
      <c r="N25" s="40">
        <f>F25+J25</f>
        <v>0</v>
      </c>
      <c r="O25" s="20" t="s">
        <v>10</v>
      </c>
      <c r="P25" s="41">
        <f>H25+L25</f>
        <v>3</v>
      </c>
      <c r="Q25" s="24">
        <f>R24</f>
        <v>0.018641203703703705</v>
      </c>
      <c r="R25" s="24">
        <v>0.03446759259259259</v>
      </c>
      <c r="S25" s="113">
        <f>R25-Q25</f>
        <v>0.015826388888888886</v>
      </c>
      <c r="T25" s="37">
        <f>T24</f>
        <v>0.05185185185185185</v>
      </c>
      <c r="U25" s="105"/>
      <c r="V25" s="146"/>
      <c r="W25" s="146"/>
    </row>
    <row r="26" spans="2:23" ht="13.5" thickBot="1">
      <c r="B26" s="155"/>
      <c r="C26" s="55">
        <v>3</v>
      </c>
      <c r="D26" s="72" t="s">
        <v>153</v>
      </c>
      <c r="E26" s="21">
        <v>92</v>
      </c>
      <c r="F26" s="51">
        <v>3</v>
      </c>
      <c r="G26" s="52" t="s">
        <v>10</v>
      </c>
      <c r="H26" s="53">
        <v>3</v>
      </c>
      <c r="I26" s="53"/>
      <c r="J26" s="51">
        <v>1</v>
      </c>
      <c r="K26" s="52" t="s">
        <v>10</v>
      </c>
      <c r="L26" s="53">
        <v>3</v>
      </c>
      <c r="M26" s="46"/>
      <c r="N26" s="42">
        <f>F26+J26</f>
        <v>4</v>
      </c>
      <c r="O26" s="39" t="s">
        <v>10</v>
      </c>
      <c r="P26" s="43">
        <f>H26+L26</f>
        <v>6</v>
      </c>
      <c r="Q26" s="32">
        <f>R25</f>
        <v>0.03446759259259259</v>
      </c>
      <c r="R26" s="32">
        <v>0.053240740740740734</v>
      </c>
      <c r="S26" s="114">
        <f>R26-Q26</f>
        <v>0.018773148148148143</v>
      </c>
      <c r="T26" s="38">
        <f>T25</f>
        <v>0.05185185185185185</v>
      </c>
      <c r="U26" s="106"/>
      <c r="V26" s="147"/>
      <c r="W26" s="147"/>
    </row>
    <row r="27" spans="2:23" ht="18">
      <c r="B27" s="140">
        <v>5</v>
      </c>
      <c r="C27" s="59">
        <v>17</v>
      </c>
      <c r="D27" s="56" t="s">
        <v>148</v>
      </c>
      <c r="E27" s="2"/>
      <c r="F27" s="62">
        <f>SUM(F28:F30)</f>
        <v>4</v>
      </c>
      <c r="G27" s="63" t="s">
        <v>10</v>
      </c>
      <c r="H27" s="64">
        <f>SUM(H28:H30)</f>
        <v>4</v>
      </c>
      <c r="I27" s="64"/>
      <c r="J27" s="62">
        <f>SUM(J28:J30)</f>
        <v>2</v>
      </c>
      <c r="K27" s="63" t="s">
        <v>10</v>
      </c>
      <c r="L27" s="64">
        <f>SUM(L28:L30)</f>
        <v>5</v>
      </c>
      <c r="M27" s="63"/>
      <c r="N27" s="62">
        <f>SUM(N28:N30)</f>
        <v>6</v>
      </c>
      <c r="O27" s="63" t="s">
        <v>10</v>
      </c>
      <c r="P27" s="64">
        <f>SUM(P28:P30)</f>
        <v>9</v>
      </c>
      <c r="Q27" s="35"/>
      <c r="R27" s="35"/>
      <c r="S27" s="116"/>
      <c r="T27" s="45">
        <f>SUM(S28:S30)</f>
        <v>0.05252314814814815</v>
      </c>
      <c r="U27" s="107">
        <f>T27-T11</f>
        <v>0.008682870370370382</v>
      </c>
      <c r="V27" s="142">
        <v>4</v>
      </c>
      <c r="W27" s="142"/>
    </row>
    <row r="28" spans="2:23" ht="12.75" customHeight="1">
      <c r="B28" s="139"/>
      <c r="C28" s="55">
        <v>1</v>
      </c>
      <c r="D28" s="72" t="s">
        <v>65</v>
      </c>
      <c r="E28" s="21">
        <v>90</v>
      </c>
      <c r="F28" s="48">
        <v>0</v>
      </c>
      <c r="G28" s="49" t="s">
        <v>10</v>
      </c>
      <c r="H28" s="50">
        <v>1</v>
      </c>
      <c r="I28" s="50"/>
      <c r="J28" s="48">
        <v>0</v>
      </c>
      <c r="K28" s="49" t="s">
        <v>10</v>
      </c>
      <c r="L28" s="50">
        <v>0</v>
      </c>
      <c r="M28" s="30"/>
      <c r="N28" s="40">
        <f>F28+J28</f>
        <v>0</v>
      </c>
      <c r="O28" s="20" t="s">
        <v>10</v>
      </c>
      <c r="P28" s="41">
        <f>H28+L28</f>
        <v>1</v>
      </c>
      <c r="Q28" s="24">
        <v>0.001388888888888889</v>
      </c>
      <c r="R28" s="24">
        <v>0.018618055555555554</v>
      </c>
      <c r="S28" s="113">
        <f>R28-Q28</f>
        <v>0.017229166666666667</v>
      </c>
      <c r="T28" s="37">
        <f>T27</f>
        <v>0.05252314814814815</v>
      </c>
      <c r="U28" s="105"/>
      <c r="V28" s="146"/>
      <c r="W28" s="146"/>
    </row>
    <row r="29" spans="2:23" ht="12.75" customHeight="1">
      <c r="B29" s="139"/>
      <c r="C29" s="55">
        <v>2</v>
      </c>
      <c r="D29" s="72" t="s">
        <v>149</v>
      </c>
      <c r="E29" s="21">
        <v>93</v>
      </c>
      <c r="F29" s="48">
        <v>0</v>
      </c>
      <c r="G29" s="49" t="s">
        <v>10</v>
      </c>
      <c r="H29" s="50">
        <v>0</v>
      </c>
      <c r="I29" s="50"/>
      <c r="J29" s="48">
        <v>0</v>
      </c>
      <c r="K29" s="49" t="s">
        <v>10</v>
      </c>
      <c r="L29" s="50">
        <v>2</v>
      </c>
      <c r="M29" s="30"/>
      <c r="N29" s="40">
        <f>F29+J29</f>
        <v>0</v>
      </c>
      <c r="O29" s="20" t="s">
        <v>10</v>
      </c>
      <c r="P29" s="41">
        <f>H29+L29</f>
        <v>2</v>
      </c>
      <c r="Q29" s="24">
        <f>R28</f>
        <v>0.018618055555555554</v>
      </c>
      <c r="R29" s="24">
        <v>0.03480902777777778</v>
      </c>
      <c r="S29" s="113">
        <f>R29-Q29</f>
        <v>0.016190972222222225</v>
      </c>
      <c r="T29" s="37">
        <f>T28</f>
        <v>0.05252314814814815</v>
      </c>
      <c r="U29" s="105"/>
      <c r="V29" s="146"/>
      <c r="W29" s="146"/>
    </row>
    <row r="30" spans="2:23" ht="13.5" customHeight="1" thickBot="1">
      <c r="B30" s="141"/>
      <c r="C30" s="55">
        <v>3</v>
      </c>
      <c r="D30" s="73" t="s">
        <v>150</v>
      </c>
      <c r="E30" s="31">
        <v>92</v>
      </c>
      <c r="F30" s="51">
        <v>4</v>
      </c>
      <c r="G30" s="52" t="s">
        <v>10</v>
      </c>
      <c r="H30" s="53">
        <v>3</v>
      </c>
      <c r="I30" s="53"/>
      <c r="J30" s="51">
        <v>2</v>
      </c>
      <c r="K30" s="52" t="s">
        <v>10</v>
      </c>
      <c r="L30" s="53">
        <v>3</v>
      </c>
      <c r="M30" s="46"/>
      <c r="N30" s="42">
        <f>F30+J30</f>
        <v>6</v>
      </c>
      <c r="O30" s="39" t="s">
        <v>10</v>
      </c>
      <c r="P30" s="43">
        <f>H30+L30</f>
        <v>6</v>
      </c>
      <c r="Q30" s="32">
        <f>R29</f>
        <v>0.03480902777777778</v>
      </c>
      <c r="R30" s="32">
        <v>0.053912037037037036</v>
      </c>
      <c r="S30" s="114">
        <f>R30-Q30</f>
        <v>0.019103009259259257</v>
      </c>
      <c r="T30" s="38">
        <f>T29</f>
        <v>0.05252314814814815</v>
      </c>
      <c r="U30" s="106"/>
      <c r="V30" s="153"/>
      <c r="W30" s="153"/>
    </row>
    <row r="31" spans="2:23" ht="18">
      <c r="B31" s="140">
        <v>6</v>
      </c>
      <c r="C31" s="59">
        <v>12</v>
      </c>
      <c r="D31" s="58" t="s">
        <v>142</v>
      </c>
      <c r="E31" s="2"/>
      <c r="F31" s="62">
        <f>SUM(F32:F34)</f>
        <v>4</v>
      </c>
      <c r="G31" s="63" t="s">
        <v>10</v>
      </c>
      <c r="H31" s="64">
        <f>SUM(H32:H34)</f>
        <v>6</v>
      </c>
      <c r="I31" s="64"/>
      <c r="J31" s="62">
        <f>SUM(J32:J34)</f>
        <v>4</v>
      </c>
      <c r="K31" s="63" t="s">
        <v>10</v>
      </c>
      <c r="L31" s="64">
        <f>SUM(L32:L34)</f>
        <v>8</v>
      </c>
      <c r="M31" s="63"/>
      <c r="N31" s="62">
        <f>SUM(N32:N34)</f>
        <v>8</v>
      </c>
      <c r="O31" s="63" t="s">
        <v>10</v>
      </c>
      <c r="P31" s="64">
        <f>SUM(P32:P34)</f>
        <v>14</v>
      </c>
      <c r="Q31" s="35"/>
      <c r="R31" s="35"/>
      <c r="S31" s="116"/>
      <c r="T31" s="45">
        <f>SUM(S32:S34)</f>
        <v>0.052920138888888885</v>
      </c>
      <c r="U31" s="107">
        <f>T31-T11</f>
        <v>0.009079861111111115</v>
      </c>
      <c r="V31" s="142">
        <v>3</v>
      </c>
      <c r="W31" s="142"/>
    </row>
    <row r="32" spans="2:23" ht="12.75" customHeight="1">
      <c r="B32" s="154"/>
      <c r="C32" s="55">
        <v>1</v>
      </c>
      <c r="D32" s="72" t="s">
        <v>131</v>
      </c>
      <c r="E32" s="21">
        <v>92</v>
      </c>
      <c r="F32" s="48">
        <v>3</v>
      </c>
      <c r="G32" s="49" t="s">
        <v>10</v>
      </c>
      <c r="H32" s="50">
        <v>3</v>
      </c>
      <c r="I32" s="50"/>
      <c r="J32" s="48">
        <v>1</v>
      </c>
      <c r="K32" s="49" t="s">
        <v>10</v>
      </c>
      <c r="L32" s="50">
        <v>3</v>
      </c>
      <c r="M32" s="30"/>
      <c r="N32" s="40">
        <f>F32+J32</f>
        <v>4</v>
      </c>
      <c r="O32" s="20" t="s">
        <v>10</v>
      </c>
      <c r="P32" s="41">
        <f>H32+L32</f>
        <v>6</v>
      </c>
      <c r="Q32" s="24">
        <v>0.001388888888888889</v>
      </c>
      <c r="R32" s="24">
        <v>0.01941898148148148</v>
      </c>
      <c r="S32" s="113">
        <f>R32-Q32</f>
        <v>0.018030092592592594</v>
      </c>
      <c r="T32" s="37">
        <f>T31</f>
        <v>0.052920138888888885</v>
      </c>
      <c r="U32" s="105"/>
      <c r="V32" s="146"/>
      <c r="W32" s="146"/>
    </row>
    <row r="33" spans="2:23" ht="12.75" customHeight="1">
      <c r="B33" s="154"/>
      <c r="C33" s="55">
        <v>2</v>
      </c>
      <c r="D33" s="72" t="s">
        <v>132</v>
      </c>
      <c r="E33" s="21">
        <v>91</v>
      </c>
      <c r="F33" s="48">
        <v>1</v>
      </c>
      <c r="G33" s="49" t="s">
        <v>10</v>
      </c>
      <c r="H33" s="50">
        <v>3</v>
      </c>
      <c r="I33" s="50"/>
      <c r="J33" s="48">
        <v>3</v>
      </c>
      <c r="K33" s="49" t="s">
        <v>10</v>
      </c>
      <c r="L33" s="50">
        <v>3</v>
      </c>
      <c r="M33" s="30"/>
      <c r="N33" s="40">
        <f>F33+J33</f>
        <v>4</v>
      </c>
      <c r="O33" s="20" t="s">
        <v>10</v>
      </c>
      <c r="P33" s="41">
        <f>H33+L33</f>
        <v>6</v>
      </c>
      <c r="Q33" s="24">
        <f>R32</f>
        <v>0.01941898148148148</v>
      </c>
      <c r="R33" s="24">
        <v>0.038231481481481484</v>
      </c>
      <c r="S33" s="113">
        <f>R33-Q33</f>
        <v>0.018812500000000003</v>
      </c>
      <c r="T33" s="37">
        <f>T32</f>
        <v>0.052920138888888885</v>
      </c>
      <c r="U33" s="105"/>
      <c r="V33" s="146"/>
      <c r="W33" s="146"/>
    </row>
    <row r="34" spans="2:23" ht="13.5" customHeight="1" thickBot="1">
      <c r="B34" s="155"/>
      <c r="C34" s="55">
        <v>3</v>
      </c>
      <c r="D34" s="73" t="s">
        <v>133</v>
      </c>
      <c r="E34" s="31">
        <v>92</v>
      </c>
      <c r="F34" s="51">
        <v>0</v>
      </c>
      <c r="G34" s="52" t="s">
        <v>10</v>
      </c>
      <c r="H34" s="53">
        <v>0</v>
      </c>
      <c r="I34" s="53"/>
      <c r="J34" s="51">
        <v>0</v>
      </c>
      <c r="K34" s="52" t="s">
        <v>10</v>
      </c>
      <c r="L34" s="53">
        <v>2</v>
      </c>
      <c r="M34" s="46"/>
      <c r="N34" s="42">
        <f>F34+J34</f>
        <v>0</v>
      </c>
      <c r="O34" s="39" t="s">
        <v>10</v>
      </c>
      <c r="P34" s="43">
        <f>H34+L34</f>
        <v>2</v>
      </c>
      <c r="Q34" s="32">
        <f>R33</f>
        <v>0.038231481481481484</v>
      </c>
      <c r="R34" s="32">
        <v>0.054309027777777776</v>
      </c>
      <c r="S34" s="114">
        <f>R34-Q34</f>
        <v>0.01607754629629629</v>
      </c>
      <c r="T34" s="38">
        <f>T33</f>
        <v>0.052920138888888885</v>
      </c>
      <c r="U34" s="106"/>
      <c r="V34" s="153"/>
      <c r="W34" s="153"/>
    </row>
    <row r="35" spans="2:23" ht="18">
      <c r="B35" s="140">
        <v>7</v>
      </c>
      <c r="C35" s="59">
        <v>14</v>
      </c>
      <c r="D35" s="56" t="s">
        <v>135</v>
      </c>
      <c r="E35" s="2"/>
      <c r="F35" s="62">
        <f>SUM(F36:F38)</f>
        <v>2</v>
      </c>
      <c r="G35" s="63" t="s">
        <v>10</v>
      </c>
      <c r="H35" s="64">
        <f>SUM(H36:H38)</f>
        <v>7</v>
      </c>
      <c r="I35" s="64"/>
      <c r="J35" s="62">
        <f>SUM(J36:J38)</f>
        <v>6</v>
      </c>
      <c r="K35" s="63" t="s">
        <v>10</v>
      </c>
      <c r="L35" s="64">
        <f>SUM(L36:L38)</f>
        <v>7</v>
      </c>
      <c r="M35" s="63"/>
      <c r="N35" s="62">
        <f>SUM(N36:N38)</f>
        <v>8</v>
      </c>
      <c r="O35" s="63" t="s">
        <v>10</v>
      </c>
      <c r="P35" s="64">
        <f>SUM(P36:P38)</f>
        <v>14</v>
      </c>
      <c r="Q35" s="35"/>
      <c r="R35" s="35"/>
      <c r="S35" s="116"/>
      <c r="T35" s="45">
        <f>SUM(S36:S38)</f>
        <v>0.053258101851851855</v>
      </c>
      <c r="U35" s="107">
        <f>T35-T11</f>
        <v>0.009417824074074085</v>
      </c>
      <c r="V35" s="142"/>
      <c r="W35" s="142"/>
    </row>
    <row r="36" spans="2:23" ht="12.75" customHeight="1">
      <c r="B36" s="139"/>
      <c r="C36" s="55">
        <v>1</v>
      </c>
      <c r="D36" s="156" t="s">
        <v>136</v>
      </c>
      <c r="E36" s="21">
        <v>90</v>
      </c>
      <c r="F36" s="48">
        <v>0</v>
      </c>
      <c r="G36" s="49" t="s">
        <v>10</v>
      </c>
      <c r="H36" s="50">
        <v>1</v>
      </c>
      <c r="I36" s="50"/>
      <c r="J36" s="48">
        <v>2</v>
      </c>
      <c r="K36" s="49" t="s">
        <v>10</v>
      </c>
      <c r="L36" s="50">
        <v>3</v>
      </c>
      <c r="M36" s="30"/>
      <c r="N36" s="40">
        <f>F36+J36</f>
        <v>2</v>
      </c>
      <c r="O36" s="20" t="s">
        <v>10</v>
      </c>
      <c r="P36" s="41">
        <f>H36+L36</f>
        <v>4</v>
      </c>
      <c r="Q36" s="24">
        <v>0.001388888888888889</v>
      </c>
      <c r="R36" s="24">
        <v>0.019224537037037037</v>
      </c>
      <c r="S36" s="113">
        <f>R36-Q36</f>
        <v>0.01783564814814815</v>
      </c>
      <c r="T36" s="37">
        <f>T35</f>
        <v>0.053258101851851855</v>
      </c>
      <c r="U36" s="105"/>
      <c r="V36" s="146"/>
      <c r="W36" s="146"/>
    </row>
    <row r="37" spans="2:23" ht="12.75" customHeight="1">
      <c r="B37" s="139"/>
      <c r="C37" s="55">
        <v>2</v>
      </c>
      <c r="D37" s="156" t="s">
        <v>137</v>
      </c>
      <c r="E37" s="21">
        <v>90</v>
      </c>
      <c r="F37" s="48">
        <v>1</v>
      </c>
      <c r="G37" s="49" t="s">
        <v>10</v>
      </c>
      <c r="H37" s="50">
        <v>3</v>
      </c>
      <c r="I37" s="50"/>
      <c r="J37" s="48">
        <v>4</v>
      </c>
      <c r="K37" s="49" t="s">
        <v>10</v>
      </c>
      <c r="L37" s="50">
        <v>3</v>
      </c>
      <c r="M37" s="30"/>
      <c r="N37" s="40">
        <f>F37+J37</f>
        <v>5</v>
      </c>
      <c r="O37" s="20" t="s">
        <v>10</v>
      </c>
      <c r="P37" s="41">
        <f>H37+L37</f>
        <v>6</v>
      </c>
      <c r="Q37" s="24">
        <f>R36</f>
        <v>0.019224537037037037</v>
      </c>
      <c r="R37" s="24">
        <v>0.03852546296296296</v>
      </c>
      <c r="S37" s="113">
        <f>R37-Q37</f>
        <v>0.019300925925925926</v>
      </c>
      <c r="T37" s="37">
        <f>T36</f>
        <v>0.053258101851851855</v>
      </c>
      <c r="U37" s="105"/>
      <c r="V37" s="146"/>
      <c r="W37" s="146"/>
    </row>
    <row r="38" spans="2:23" ht="13.5" customHeight="1" thickBot="1">
      <c r="B38" s="141"/>
      <c r="C38" s="127">
        <v>3</v>
      </c>
      <c r="D38" s="157" t="s">
        <v>61</v>
      </c>
      <c r="E38" s="31">
        <v>90</v>
      </c>
      <c r="F38" s="51">
        <v>1</v>
      </c>
      <c r="G38" s="52" t="s">
        <v>10</v>
      </c>
      <c r="H38" s="53">
        <v>3</v>
      </c>
      <c r="I38" s="53"/>
      <c r="J38" s="51">
        <v>0</v>
      </c>
      <c r="K38" s="52" t="s">
        <v>10</v>
      </c>
      <c r="L38" s="53">
        <v>1</v>
      </c>
      <c r="M38" s="46"/>
      <c r="N38" s="42">
        <f>F38+J38</f>
        <v>1</v>
      </c>
      <c r="O38" s="39" t="s">
        <v>10</v>
      </c>
      <c r="P38" s="43">
        <f>H38+L38</f>
        <v>4</v>
      </c>
      <c r="Q38" s="32">
        <f>R37</f>
        <v>0.03852546296296296</v>
      </c>
      <c r="R38" s="32">
        <v>0.054646990740740746</v>
      </c>
      <c r="S38" s="114">
        <f>R38-Q38</f>
        <v>0.016121527777777783</v>
      </c>
      <c r="T38" s="38">
        <f>T37</f>
        <v>0.053258101851851855</v>
      </c>
      <c r="U38" s="106"/>
      <c r="V38" s="147"/>
      <c r="W38" s="147"/>
    </row>
    <row r="40" spans="4:5" ht="15">
      <c r="D40" s="129" t="s">
        <v>163</v>
      </c>
      <c r="E40" s="130"/>
    </row>
    <row r="41" spans="3:20" ht="18">
      <c r="C41" s="59">
        <v>16</v>
      </c>
      <c r="D41" s="56" t="s">
        <v>143</v>
      </c>
      <c r="E41" s="3"/>
      <c r="S41" s="122" t="s">
        <v>17</v>
      </c>
      <c r="T41" s="122"/>
    </row>
    <row r="42" spans="3:20" ht="15">
      <c r="C42" s="55">
        <v>1</v>
      </c>
      <c r="D42" s="72" t="s">
        <v>144</v>
      </c>
      <c r="E42" s="21">
        <v>90</v>
      </c>
      <c r="S42" s="122"/>
      <c r="T42" s="122"/>
    </row>
    <row r="43" spans="3:20" ht="15">
      <c r="C43" s="55">
        <v>2</v>
      </c>
      <c r="D43" s="72" t="s">
        <v>145</v>
      </c>
      <c r="E43" s="21">
        <v>91</v>
      </c>
      <c r="S43" s="122" t="s">
        <v>156</v>
      </c>
      <c r="T43" s="122"/>
    </row>
    <row r="44" spans="3:5" ht="15.75" thickBot="1">
      <c r="C44" s="55">
        <v>3</v>
      </c>
      <c r="D44" s="73" t="s">
        <v>146</v>
      </c>
      <c r="E44" s="31">
        <v>91</v>
      </c>
    </row>
    <row r="45" spans="3:5" ht="15">
      <c r="C45" s="55"/>
      <c r="D45" s="72"/>
      <c r="E45" s="21"/>
    </row>
  </sheetData>
  <mergeCells count="24">
    <mergeCell ref="B35:B38"/>
    <mergeCell ref="B11:B14"/>
    <mergeCell ref="V11:V14"/>
    <mergeCell ref="V15:V18"/>
    <mergeCell ref="V19:V22"/>
    <mergeCell ref="V23:V26"/>
    <mergeCell ref="B15:B18"/>
    <mergeCell ref="B19:B22"/>
    <mergeCell ref="B23:B26"/>
    <mergeCell ref="B27:B30"/>
    <mergeCell ref="W11:W14"/>
    <mergeCell ref="W15:W18"/>
    <mergeCell ref="F10:H10"/>
    <mergeCell ref="J10:L10"/>
    <mergeCell ref="N10:P10"/>
    <mergeCell ref="B31:B34"/>
    <mergeCell ref="V31:V34"/>
    <mergeCell ref="W31:W34"/>
    <mergeCell ref="W19:W22"/>
    <mergeCell ref="W23:W26"/>
    <mergeCell ref="V35:V38"/>
    <mergeCell ref="W35:W38"/>
    <mergeCell ref="W27:W30"/>
    <mergeCell ref="V27:V30"/>
  </mergeCells>
  <printOptions horizontalCentered="1"/>
  <pageMargins left="0.5905511811023623" right="0" top="0.5905511811023623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ZSO</cp:lastModifiedBy>
  <cp:lastPrinted>2008-02-10T12:18:08Z</cp:lastPrinted>
  <dcterms:created xsi:type="dcterms:W3CDTF">1999-05-14T07:47:19Z</dcterms:created>
  <dcterms:modified xsi:type="dcterms:W3CDTF">2008-02-11T19:27:35Z</dcterms:modified>
  <cp:category/>
  <cp:version/>
  <cp:contentType/>
  <cp:contentStatus/>
</cp:coreProperties>
</file>